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utowallisszolgaltatokft-my.sharepoint.com/personal/eva_szabadfalvine_autowallis_com/Documents/Dokumentumok/KÖZZÉTÉTEL/"/>
    </mc:Choice>
  </mc:AlternateContent>
  <xr:revisionPtr revIDLastSave="0" documentId="8_{733C3976-6B97-438A-B948-AD3258E41FE2}" xr6:coauthVersionLast="47" xr6:coauthVersionMax="47" xr10:uidLastSave="{00000000-0000-0000-0000-000000000000}"/>
  <bookViews>
    <workbookView xWindow="-98" yWindow="-98" windowWidth="19396" windowHeight="11475" tabRatio="800" xr2:uid="{605E8432-BFCE-4AA3-ADCE-7EBCE3D69CA7}"/>
  </bookViews>
  <sheets>
    <sheet name="Content" sheetId="20" r:id="rId1"/>
    <sheet name="Financial Highlights" sheetId="21" r:id="rId2"/>
    <sheet name="PnL" sheetId="14" r:id="rId3"/>
    <sheet name="BS" sheetId="13" r:id="rId4"/>
    <sheet name="Equity" sheetId="17" r:id="rId5"/>
    <sheet name="Cash-flow" sheetId="18" r:id="rId6"/>
    <sheet name="Segment consolidated" sheetId="33" r:id="rId7"/>
    <sheet name="Segment information" sheetId="15" r:id="rId8"/>
    <sheet name="Sales report" sheetId="16" r:id="rId9"/>
    <sheet name="Net debt" sheetId="34" r:id="rId10"/>
  </sheets>
  <definedNames>
    <definedName name="\" hidden="1">{"detail",#N/A,FALSE,"mfg";"summary",#N/A,FALSE,"mfg"}</definedName>
    <definedName name="____________abc1" hidden="1">{"detail",#N/A,FALSE,"mfg";"summary",#N/A,FALSE,"mfg"}</definedName>
    <definedName name="____________abc2" hidden="1">{"detail",#N/A,FALSE,"mfg";"summary",#N/A,FALSE,"mfg"}</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abc1" hidden="1">{"detail",#N/A,FALSE,"mfg";"summary",#N/A,FALSE,"mfg"}</definedName>
    <definedName name="___________abc2" hidden="1">{"detail",#N/A,FALSE,"mfg";"summary",#N/A,FALSE,"mfg"}</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abc1" hidden="1">{"detail",#N/A,FALSE,"mfg";"summary",#N/A,FALSE,"mfg"}</definedName>
    <definedName name="__________abc2" hidden="1">{"detail",#N/A,FALSE,"mfg";"summary",#N/A,FALSE,"mfg"}</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abc1" hidden="1">{"detail",#N/A,FALSE,"mfg";"summary",#N/A,FALSE,"mfg"}</definedName>
    <definedName name="_________abc2" hidden="1">{"detail",#N/A,FALSE,"mfg";"summary",#N/A,FALSE,"mfg"}</definedName>
    <definedName name="_________bob1" hidden="1">{#N/A,#N/A,FALSE,"Cover";#N/A,#N/A,FALSE,"Process Flow Chart";#N/A,#N/A,FALSE,"LeadTime";#N/A,#N/A,FALSE,"ExerciseReport"}</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A11" hidden="1">{#N/A,#N/A,FALSE,"Umsatz 99";#N/A,#N/A,FALSE,"ER 99 "}</definedName>
    <definedName name="________abc1" hidden="1">{"detail",#N/A,FALSE,"mfg";"summary",#N/A,FALSE,"mfg"}</definedName>
    <definedName name="________abc2" hidden="1">{"detail",#N/A,FALSE,"mfg";"summary",#N/A,FALSE,"mfg"}</definedName>
    <definedName name="________c" hidden="1">{"Fiesta Facer Page",#N/A,FALSE,"Q_C_S";"Fiesta Main Page",#N/A,FALSE,"V_L";"Fiesta 95BP Struct",#N/A,FALSE,"StructBP";"Fiesta Post 95BP Struct",#N/A,FALSE,"AdjStructBP"}</definedName>
    <definedName name="________sd2" hidden="1">{#N/A,#N/A,FALSE,"Forside"}</definedName>
    <definedName name="________sdf2" hidden="1">{#N/A,#N/A,FALSE,"Bemanning"}</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abc1" hidden="1">{"detail",#N/A,FALSE,"mfg";"summary",#N/A,FALSE,"mfg"}</definedName>
    <definedName name="_______abc2" hidden="1">{"detail",#N/A,FALSE,"mfg";"summary",#N/A,FALSE,"mfg"}</definedName>
    <definedName name="_______s" hidden="1">{"Budget slide",#N/A,FALSE,"900 3-5D";"Other costs",#N/A,FALSE,"900 3-5D";"MSEK",#N/A,FALSE,"900 3-5D";"SEK Car",#N/A,FALSE,"900 3-5D"}</definedName>
    <definedName name="_______sd2" hidden="1">{#N/A,#N/A,FALSE,"Forside"}</definedName>
    <definedName name="_______sdf2" hidden="1">{#N/A,#N/A,FALSE,"Bemanning"}</definedName>
    <definedName name="_______z" hidden="1">{"'Blank'!$A$1:$A$2"}</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a1" hidden="1">{#N/A,#N/A,FALSE,"Pharm";#N/A,#N/A,FALSE,"WWCM"}</definedName>
    <definedName name="______aaa1" hidden="1">{#N/A,#N/A,FALSE,"REPORT"}</definedName>
    <definedName name="______aas1" hidden="1">{#N/A,#N/A,FALSE,"REPORT"}</definedName>
    <definedName name="______ACS2000" hidden="1">{#N/A,#N/A,FALSE,"REPORT"}</definedName>
    <definedName name="______b111" hidden="1">{#N/A,#N/A,FALSE,"Pharm";#N/A,#N/A,FALSE,"WWCM"}</definedName>
    <definedName name="______bob1" hidden="1">{#N/A,#N/A,FALSE,"Cover";#N/A,#N/A,FALSE,"Process Flow Chart";#N/A,#N/A,FALSE,"LeadTime";#N/A,#N/A,FALSE,"ExerciseReport"}</definedName>
    <definedName name="______new1" hidden="1">{#N/A,#N/A,FALSE,"Pharm";#N/A,#N/A,FALSE,"WWCM"}</definedName>
    <definedName name="______r" hidden="1">{#N/A,#N/A,FALSE,"Pharm";#N/A,#N/A,FALSE,"WWCM"}</definedName>
    <definedName name="______sd2" hidden="1">{#N/A,#N/A,FALSE,"Forside"}</definedName>
    <definedName name="______sdf2" hidden="1">{#N/A,#N/A,FALSE,"Bemanning"}</definedName>
    <definedName name="______tm1" hidden="1">{#N/A,#N/A,FALSE,"Pharm";#N/A,#N/A,FALSE,"WWCM"}</definedName>
    <definedName name="______X2" hidden="1">{#N/A,#N/A,FALSE,"Other";#N/A,#N/A,FALSE,"Ace";#N/A,#N/A,FALSE,"Derm"}</definedName>
    <definedName name="_____abc1" hidden="1">{"detail",#N/A,FALSE,"mfg";"summary",#N/A,FALSE,"mfg"}</definedName>
    <definedName name="_____abc2" hidden="1">{"detail",#N/A,FALSE,"mfg";"summary",#N/A,FALSE,"mfg"}</definedName>
    <definedName name="_____sd2" hidden="1">{#N/A,#N/A,FALSE,"Forside"}</definedName>
    <definedName name="_____sdf2" hidden="1">{#N/A,#N/A,FALSE,"Bemanning"}</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abc1" hidden="1">{"detail",#N/A,FALSE,"mfg";"summary",#N/A,FALSE,"mfg"}</definedName>
    <definedName name="____abc2" hidden="1">{"detail",#N/A,FALSE,"mfg";"summary",#N/A,FALSE,"mfg"}</definedName>
    <definedName name="____bob1" hidden="1">{#N/A,#N/A,FALSE,"Cover";#N/A,#N/A,FALSE,"Process Flow Chart";#N/A,#N/A,FALSE,"LeadTime";#N/A,#N/A,FALSE,"ExerciseReport"}</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s" hidden="1">{"Budget slide",#N/A,FALSE,"900 3-5D";"Other costs",#N/A,FALSE,"900 3-5D";"MSEK",#N/A,FALSE,"900 3-5D";"SEK Car",#N/A,FALSE,"900 3-5D"}</definedName>
    <definedName name="____sd2" hidden="1">{#N/A,#N/A,FALSE,"Forside"}</definedName>
    <definedName name="____sdf2" hidden="1">{#N/A,#N/A,FALSE,"Bemanning"}</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 hidden="1">{"'Blank'!$A$1:$A$2"}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abc1" hidden="1">{"detail",#N/A,FALSE,"mfg";"summary",#N/A,FALSE,"mfg"}</definedName>
    <definedName name="___abc2" hidden="1">{"detail",#N/A,FALSE,"mfg";"summary",#N/A,FALSE,"mfg"}</definedName>
    <definedName name="___sd2" hidden="1">{#N/A,#N/A,FALSE,"Forside"}</definedName>
    <definedName name="___sdf2" hidden="1">{#N/A,#N/A,FALSE,"Bemanning"}</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123Graph_A" hidden="1">#REF!</definedName>
    <definedName name="__123Graph_AGRAF1"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C" hidden="1">#REF!</definedName>
    <definedName name="__123Graph_CGraph1" hidden="1">#REF!</definedName>
    <definedName name="__123Graph_D" hidden="1">#REF!</definedName>
    <definedName name="__123Graph_DGraph1" hidden="1">#REF!</definedName>
    <definedName name="__123Graph_E" hidden="1">#REF!</definedName>
    <definedName name="__123Graph_EGRAPH2" hidden="1">#REF!</definedName>
    <definedName name="__123Graph_EGRAPH3" hidden="1">#REF!</definedName>
    <definedName name="__123Graph_EGRAPH4" hidden="1">#REF!</definedName>
    <definedName name="__123Graph_F" hidden="1">#REF!</definedName>
    <definedName name="__123Graph_FGraph1" hidden="1">#REF!</definedName>
    <definedName name="__123Graph_LBL_AGRAPH2" hidden="1">#REF!</definedName>
    <definedName name="__123Graph_LBL_AGRAPH3" hidden="1">#REF!</definedName>
    <definedName name="__123Graph_LBL_AGRAPH4" hidden="1">#REF!</definedName>
    <definedName name="__123Graph_X" hidden="1">#REF!</definedName>
    <definedName name="__123Graph_XGRAPH3" hidden="1">#REF!</definedName>
    <definedName name="__123Graph_XGRAPH4" hidden="1">#REF!</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bc1" hidden="1">{"detail",#N/A,FALSE,"mfg";"summary",#N/A,FALSE,"mfg"}</definedName>
    <definedName name="__abc2" hidden="1">{"detail",#N/A,FALSE,"mfg";"summary",#N/A,FALSE,"mfg"}</definedName>
    <definedName name="__abc3" hidden="1">{"detail",#N/A,FALSE,"mfg";"summary",#N/A,FALSE,"mfg"}</definedName>
    <definedName name="__ap2" hidden="1">{"detail",#N/A,FALSE,"mfg";"summary",#N/A,FALSE,"mfg"}</definedName>
    <definedName name="__bob1" hidden="1">{#N/A,#N/A,FALSE,"Cover";#N/A,#N/A,FALSE,"Process Flow Chart";#N/A,#N/A,FALSE,"LeadTime";#N/A,#N/A,FALSE,"ExerciseReport"}</definedName>
    <definedName name="__dwa1" hidden="1">{#N/A,"PURCHM",FALSE,"Business Analysis";#N/A,"SPADD",FALSE,"Business Analysis"}</definedName>
    <definedName name="__eu93" hidden="1">{"Comp_of_Price_Effect",#N/A,FALSE,"QTRDPVAR"}</definedName>
    <definedName name="__FDS_HYPERLINK_TOGGLE_STATE__" hidden="1">"ON"</definedName>
    <definedName name="__FDS_UNIQUE_RANGE_ID_GENERATOR_COUNTER" hidden="1">1</definedName>
    <definedName name="__mno9" hidden="1">{"detail",#N/A,FALSE,"mfg";"summary",#N/A,FALSE,"mfg"}</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s" hidden="1">{"Budget slide",#N/A,FALSE,"900 3-5D";"Other costs",#N/A,FALSE,"900 3-5D";"MSEK",#N/A,FALSE,"900 3-5D";"SEK Car",#N/A,FALSE,"900 3-5D"}</definedName>
    <definedName name="__s34" hidden="1">{"QTD_GENERALH2",#N/A,FALSE,"QTD"}</definedName>
    <definedName name="__sd2" hidden="1">{#N/A,#N/A,FALSE,"Forside"}</definedName>
    <definedName name="__sd34" hidden="1">{"QTD",#N/A,FALSE,"SUM"}</definedName>
    <definedName name="__sdf2" hidden="1">{#N/A,#N/A,FALSE,"Bemanning"}</definedName>
    <definedName name="__x1" hidden="1">{"detail",#N/A,FALSE,"mfg";"summary",#N/A,FALSE,"mfg"}</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 hidden="1">{"'Blank'!$A$1:$A$2"}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1__123Graph_ACHART_4" hidden="1">#REF!</definedName>
    <definedName name="_1__123Graph_Aｸﾞﾗﾌ_3" hidden="1">#REF!</definedName>
    <definedName name="_1_0_0_K" hidden="1">#REF!</definedName>
    <definedName name="_2__123Graph_Bｸﾞﾗﾌ_3" hidden="1">#REF!</definedName>
    <definedName name="_2__123Graph_XCHART_3" hidden="1">#REF!</definedName>
    <definedName name="_2_0_0_S" hidden="1">#REF!</definedName>
    <definedName name="_3__123Graph_Cｸﾞﾗﾌ_3" hidden="1">#REF!</definedName>
    <definedName name="_3__123Graph_XCHART_4" hidden="1">#REF!</definedName>
    <definedName name="_4__123Graph_Dｸﾞﾗﾌ_3" hidden="1">#REF!</definedName>
    <definedName name="_5__123Graph_Eｸﾞﾗﾌ_3" hidden="1">#REF!</definedName>
    <definedName name="_6__123Graph_Fｸﾞﾗﾌ_3" hidden="1">#REF!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a1" hidden="1">{#N/A,"PURADD",FALSE,"Business Analysis";#N/A,"PURSPP",FALSE,"Business Analysis";#N/A,"CTGIND",FALSE,"Business Analysis";#N/A,"PURCHM",FALSE,"Business Analysis";#N/A,"SPADD",FALSE,"Business Analysis";#N/A,"EPOXY",FALSE,"Business Analysis";#N/A,"PURPER",FALSE,"Business Analysis"}</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LT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p2" hidden="1">{"detail",#N/A,FALSE,"mfg";"summary",#N/A,FALSE,"mfg"}</definedName>
    <definedName name="_bdm.04E336EBC3C344EB89DEFF28F82B1451.edm" hidden="1">#REF!</definedName>
    <definedName name="_bdm.09DF8725D29046B4B7500594373B75C1.edm" hidden="1">#REF!</definedName>
    <definedName name="_bdm.0DCCA387674C4E4691495A0ABC364604.edm" hidden="1">#REF!</definedName>
    <definedName name="_bdm.1F3E1DABF9824335B4FBD45E1DA61338.edm" hidden="1">#REF!</definedName>
    <definedName name="_bdm.2E4E4D94356C4D3886D9095B612E428D.edm" hidden="1">#REF!</definedName>
    <definedName name="_bdm.3202C8268A64487D9AE4035F30D271B6.edm" hidden="1">#REF!</definedName>
    <definedName name="_bdm.3A60A4ACDB4944D897B256146E638599.edm" hidden="1">#REF!</definedName>
    <definedName name="_bdm.3BF292B1178749CCADE1B56129CEBDC2.edm" hidden="1">#REF!</definedName>
    <definedName name="_bdm.3C0BD49F747E4581A06C833637D22D10.edm" hidden="1">#REF!</definedName>
    <definedName name="_bdm.4263817782494B15BD42243B23C2264A.edm" hidden="1">#REF!</definedName>
    <definedName name="_bdm.4767B18B868C454FA776661B04EB1F4B.edm" hidden="1">#REF!</definedName>
    <definedName name="_bdm.498F7B4A41BD499CBC6D2DFDB4111069.edm" hidden="1">#REF!</definedName>
    <definedName name="_bdm.4F14E70E488147F39DDC7862D7D41845.edm" hidden="1">#REF!</definedName>
    <definedName name="_bdm.526B131CA482411180740DE220183713.edm" hidden="1">#REF!</definedName>
    <definedName name="_bdm.5284147FEB8F4778AC468B9D83F16B42.edm" hidden="1">#REF!</definedName>
    <definedName name="_bdm.5487FE13155C4444A330812CD891F67B.edm" hidden="1">#REF!</definedName>
    <definedName name="_bdm.555E2D78D47F4180A1223E2B6D514A0A.edm" hidden="1">#REF!</definedName>
    <definedName name="_bdm.586AFC854CB84157980B4167744F5F3C.edm" hidden="1">#REF!</definedName>
    <definedName name="_bdm.5F9E4004D9B5451E87F04E3FB01370EA.edm" hidden="1">#REF!</definedName>
    <definedName name="_bdm.6422EE3A7D8C4F44A98824758FD42BFF.edm" hidden="1">#REF!</definedName>
    <definedName name="_bdm.6A83210B093348B69BF3CD70773C2972.edm" hidden="1">#REF!</definedName>
    <definedName name="_bdm.7238ACE5EA754A89BCDA187F668197A2.edm" hidden="1">#REF!</definedName>
    <definedName name="_bdm.75F2FDDC6FCC44F09E1591F0E33B67DF.edm" hidden="1">#REF!</definedName>
    <definedName name="_bdm.7849DECBDE314CDC81EB39758E2BCB1A.edm" hidden="1">#REF!</definedName>
    <definedName name="_bdm.792F72D3BE6B446FB37E4E13BE37CA1E.edm" hidden="1">#REF!</definedName>
    <definedName name="_bdm.861D7FA943F343D682B9711C3EE2970B.edm" hidden="1">#REF!</definedName>
    <definedName name="_bdm.89AA0A8F07CA465CAD636DC05FF176DF.edm" hidden="1">#REF!</definedName>
    <definedName name="_bdm.8AB02F3D46E546F0B5A3C18D37633769.edm" hidden="1">#REF!</definedName>
    <definedName name="_bdm.9418D12E69D9466EA2C1B708F4B6ED3A.edm" hidden="1">#REF!</definedName>
    <definedName name="_bdm.9935B1CA06874E98B454B34D9E1E8EC9.edm" hidden="1">#REF!</definedName>
    <definedName name="_bdm.9D6110C54EEE4F489ABB09CE922F0B5F.edm" hidden="1">#REF!</definedName>
    <definedName name="_bdm.A22F5178B25F406A8F9E7FCC62884A52.edm" hidden="1">#REF!</definedName>
    <definedName name="_bdm.A28A7421D3E04A93841D7B7C787BC7AB.edm" hidden="1">#REF!</definedName>
    <definedName name="_bdm.B5D79A6E271940418E72F6D12E4B58DF.edm" hidden="1">#REF!</definedName>
    <definedName name="_bdm.BBE07D5FD9DD47ABB5D656001860ED99.edm" hidden="1">#REF!</definedName>
    <definedName name="_bdm.C000AC9063F5440C8C71FBBF8EF85B3A.edm" hidden="1">#REF!</definedName>
    <definedName name="_bdm.C209F245057D4A1CB193A390599A8CFB.edm" hidden="1">#REF!</definedName>
    <definedName name="_bdm.C816DC79DDE743B1909DECA30E63B9FA.edm" hidden="1">#REF!</definedName>
    <definedName name="_bdm.C899CDF6A2034418915BABC4866D55B9.edm" hidden="1">#REF!</definedName>
    <definedName name="_bdm.D2EE507D99514CCEA50999F8A3D2B146.edm" hidden="1">#REF!</definedName>
    <definedName name="_bdm.D3D4FAE917B3475BBED255B08A3F10C8.edm" hidden="1">#REF!</definedName>
    <definedName name="_bdm.D683BBE1E34F4A9EB7B4CD74E0B9A53F.edm" hidden="1">#REF!</definedName>
    <definedName name="_bdm.DA068681AFFF444499E2D2425911DA45.edm" hidden="1">#REF!</definedName>
    <definedName name="_bdm.DAE0FE72C2214A68B9D79F2233682DFA.edm" hidden="1">#REF!</definedName>
    <definedName name="_bdm.DFDD492B02984E2390B88716851B7530.edm" hidden="1">#REF!</definedName>
    <definedName name="_bdm.E15F6E51D7584EE899A7329A6860ABE2.edm" hidden="1">#REF!</definedName>
    <definedName name="_bdm.E61255E53A5B426AB1F94C94EF026A0C.edm" hidden="1">#REF!</definedName>
    <definedName name="_bdm.E67D027E871B4D9BA4932B4C85D9D690.edm" hidden="1">#REF!</definedName>
    <definedName name="_bdm.E7C8300325D5418083F00F0B082E897D.edm" hidden="1">#REF!</definedName>
    <definedName name="_bdm.F51554A33A404C4087E8E83F1F463BA0.edm" hidden="1">#REF!</definedName>
    <definedName name="_bji23" hidden="1">{#N/A,"PURCHM",FALSE,"Business Analysis";#N/A,"SPADD",FALSE,"Business Analysis"}</definedName>
    <definedName name="_bkd87" hidden="1">{#N/A,"PURCHM",FALSE,"Business Analysis";#N/A,"SPADD",FALSE,"Business Analysis"}</definedName>
    <definedName name="_bo1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ob1" hidden="1">{#N/A,#N/A,FALSE,"Cover";#N/A,#N/A,FALSE,"Process Flow Chart";#N/A,#N/A,FALSE,"LeadTime";#N/A,#N/A,FALSE,"ExerciseReport"}</definedName>
    <definedName name="_d6" hidden="1">39871.6767824074</definedName>
    <definedName name="_Dist_Values" hidden="1">#REF!</definedName>
    <definedName name="_Dist_Values1"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u93" hidden="1">{"Comp_of_Price_Effect",#N/A,FALSE,"QTRDPVAR"}</definedName>
    <definedName name="_eva2" hidden="1">{"DCF",#N/A,FALSE,"CF"}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ill" hidden="1">#REF!</definedName>
    <definedName name="_xlnm._FilterDatabase" localSheetId="3" hidden="1">BS!$A$2:$K$2</definedName>
    <definedName name="_xlnm._FilterDatabase" hidden="1">#REF!</definedName>
    <definedName name="_fy97" hidden="1">{#N/A,#N/A,FALSE,"FY97";#N/A,#N/A,FALSE,"FY98";#N/A,#N/A,FALSE,"FY99";#N/A,#N/A,FALSE,"FY00";#N/A,#N/A,FALSE,"FY01"}</definedName>
    <definedName name="_INT2" hidden="1">{#N/A,#N/A,TRUE,"일정"}</definedName>
    <definedName name="_Key1" hidden="1">#REF!</definedName>
    <definedName name="_Key2" hidden="1">#REF!</definedName>
    <definedName name="_MatInverse_In" hidden="1">#REF!</definedName>
    <definedName name="_MatInverse_Out" hidden="1">#REF!</definedName>
    <definedName name="_MN5" hidden="1">{"TOTAL",#N/A,TRUE,"DETAIL";"COS",#N/A,TRUE,"DETAIL";"DOMESTIC",#N/A,TRUE,"DETAIL";"DOM TRACK",#N/A,TRUE,"DETAIL";#N/A,#N/A,TRUE,"SHOW";#N/A,#N/A,TRUE,"BALANCE";#N/A,#N/A,TRUE,"NET SALE"}</definedName>
    <definedName name="_mno9" hidden="1">{"detail",#N/A,FALSE,"mfg";"summary",#N/A,FALSE,"mfg"}</definedName>
    <definedName name="_nam305" hidden="1">{"detail",#N/A,FALSE,"mfg";"summary",#N/A,FALSE,"mfg"}</definedName>
    <definedName name="_Order1" hidden="1">255</definedName>
    <definedName name="_Order2" hidden="1">255</definedName>
    <definedName name="_pp1" hidden="1">{#N/A,#N/A,FALSE,"Trends";#N/A,#N/A,FALSE,"As Reported";#N/A,#N/A,FALSE,"(un) Commited"}</definedName>
    <definedName name="_puc101" hidden="1">{#N/A,"PURCHM",FALSE,"Business Analysis";#N/A,"SPADD",FALSE,"Business Analysis"}</definedName>
    <definedName name="_puc102" hidden="1">{#N/A,"PURCHM",FALSE,"Business Analysis";#N/A,"SPADD",FALSE,"Business Analysis"}</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s" hidden="1">{"Budget slide",#N/A,FALSE,"900 3-5D";"Other costs",#N/A,FALSE,"900 3-5D";"MSEK",#N/A,FALSE,"900 3-5D";"SEK Car",#N/A,FALSE,"900 3-5D"}</definedName>
    <definedName name="_s34" hidden="1">{"QTD_GENERALH2",#N/A,FALSE,"QTD"}</definedName>
    <definedName name="_SA1" hidden="1">{#N/A,#N/A,TRUE,"0 Deckbl.";#N/A,#N/A,TRUE,"S 1 Komm";#N/A,#N/A,TRUE,"S 1a Komm";#N/A,#N/A,TRUE,"S 1b Komm";#N/A,#N/A,TRUE,"S  2 DBR";#N/A,#N/A,TRUE,"S  3 Sparten";#N/A,#N/A,TRUE,"S 4  Betr. K.";#N/A,#N/A,TRUE,"6 Bilanz";#N/A,#N/A,TRUE,"6a Bilanz ";#N/A,#N/A,TRUE,"6b Bilanz ";#N/A,#N/A,TRUE,"7 GS I";#N/A,#N/A,TRUE,"S 8 EQ-GuV"}</definedName>
    <definedName name="_sd2" hidden="1">{#N/A,#N/A,FALSE,"Forside"}</definedName>
    <definedName name="_sd34" hidden="1">{"QTD",#N/A,FALSE,"SUM"}</definedName>
    <definedName name="_sdf2" hidden="1">{#N/A,#N/A,FALSE,"Bemanning"}</definedName>
    <definedName name="_Sort" hidden="1">#REF!</definedName>
    <definedName name="_ss1" hidden="1">{"detail",#N/A,FALSE,"mfg";"summary",#N/A,FALSE,"mfg"}</definedName>
    <definedName name="_Table1_Out" hidden="1">#REF!</definedName>
    <definedName name="_Table2_Out" hidden="1">#REF!</definedName>
    <definedName name="_wrn071" hidden="1">{#N/A,"PURCHM",FALSE,"Business Analysis";#N/A,"SPADD",FALSE,"Business Analysis"}</definedName>
    <definedName name="_wrn1" hidden="1">{#N/A,#N/A,FALSE,"Rates_Onshore"}</definedName>
    <definedName name="_wrn2" hidden="1">{#N/A,#N/A,FALSE,"ASSUMPTIONS";#N/A,#N/A,FALSE,"Valuation Summary";"page1",#N/A,FALSE,"PRESENTATION";"page2",#N/A,FALSE,"PRESENTATION";#N/A,#N/A,FALSE,"ORIGINAL_ROLLBACK"}</definedName>
    <definedName name="_wrn213" hidden="1">{"detail",#N/A,FALSE,"mfg";"summary",#N/A,FALSE,"mfg"}</definedName>
    <definedName name="_wrn3" hidden="1">{#N/A,#N/A,FALSE,"ASSUMPTIONS";#N/A,#N/A,FALSE,"Valuation Summary";"page1",#N/A,FALSE,"PRESENTATION";"page2",#N/A,FALSE,"PRESENTATION";#N/A,#N/A,FALSE,"ORIGINAL_ROLLBACK"}</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z" hidden="1">{"'Blank'!$A$1:$A$2"}</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comps2" hidden="1">{0,0,0,0,1,-4105,28.3464566929134,28.3464566929134,28.346456664,28.3464566929134,2,TRUE,TRUE,FALSE,FALSE,FALSE,#N/A,1,85,1,2,"","","","&amp;""Kennerly,Roman Bold""&amp;14L&amp;12EHMAN &amp;14 B&amp;12ROTHERS","","",FALSE}</definedName>
    <definedName name="_zz1" hidden="1">{"pro_view",#N/A,FALSE,"EEFSNAP2";"rep_view",#N/A,FALSE,"EEFSNAP2"}</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{#N/A,#N/A,TRUE,"W.O.";#N/A,#N/A,TRUE,"N.A.O.";#N/A,#N/A,TRUE,"USA";#N/A,#N/A,TRUE,"CAN";#N/A,#N/A,TRUE,"MEX";#N/A,#N/A,TRUE,"I.O.";#N/A,#N/A,TRUE,"EUR";#N/A,#N/A,TRUE,"MEA";#N/A,#N/A,TRUE,"LAT";#N/A,#N/A,TRUE,"ASIA"}</definedName>
    <definedName name="a15a" hidden="1">{#N/A,#N/A,FALSE,"Safety";#N/A,#N/A,FALSE,"Quality ";#N/A,#N/A,FALSE,"Yield";#N/A,#N/A,FALSE,"Surface Defects";#N/A,#N/A,FALSE,"IT MBF"}</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hidden="1">{"'Blank'!$A$1:$A$2"}</definedName>
    <definedName name="aaa" hidden="1">{#N/A,#N/A,FALSE,"Cover";#N/A,#N/A,FALSE,"Process Flow Chart";#N/A,#N/A,FALSE,"LeadTime";#N/A,#N/A,FALSE,"ExerciseReport"}</definedName>
    <definedName name="äää" hidden="1">{#N/A,#N/A,FALSE,"Umsatz 99";#N/A,#N/A,FALSE,"ER 99 "}</definedName>
    <definedName name="AAA_DOCTOPS" hidden="1">"AAA_SET"</definedName>
    <definedName name="AAA_duser" hidden="1">"OFF"</definedName>
    <definedName name="aaaa" hidden="1">{#N/A,#N/A,FALSE,"Cover";#N/A,#N/A,FALSE,"Process Flow Chart";#N/A,#N/A,FALSE,"LeadTime";#N/A,#N/A,FALSE,"ExerciseReport"}</definedName>
    <definedName name="aaaaa" hidden="1">{#N/A,#N/A,FALSE,"Cover";#N/A,#N/A,FALSE,"Process Flow Chart";#N/A,#N/A,FALSE,"LeadTime";#N/A,#N/A,FALSE,"ExerciseReport"}</definedName>
    <definedName name="aaaaaa" hidden="1">{#N/A,#N/A,FALSE,"Cover";#N/A,#N/A,FALSE,"Process Flow Chart";#N/A,#N/A,FALSE,"LeadTime";#N/A,#N/A,FALSE,"ExerciseReport"}</definedName>
    <definedName name="aaaaaaa" hidden="1">{#N/A,#N/A,FALSE,"Cover";#N/A,#N/A,FALSE,"Process Flow Chart";#N/A,#N/A,FALSE,"LeadTime";#N/A,#N/A,FALSE,"ExerciseReport"}</definedName>
    <definedName name="AAAAAAAAA" hidden="1">{"PRIMAT",#N/A,FALSE,"ECOINDBP"}</definedName>
    <definedName name="aaaaaaaaaaaaaaaaa" hidden="1">{#N/A,"PURCHM",FALSE,"Business Analysis";#N/A,"SPADD",FALSE,"Business Analysis"}</definedName>
    <definedName name="aaaaaaaaaaaaaaaaaaaaaaaaaa" hidden="1">{"detail",#N/A,FALSE,"mfg";"summary",#N/A,FALSE,"mfg"}</definedName>
    <definedName name="äääööö" hidden="1">{#N/A,#N/A,FALSE,"Umsatz EO BP";#N/A,#N/A,FALSE,"Umsatz EO OP";#N/A,#N/A,FALSE,"ER EO BP";#N/A,#N/A,FALSE,"ER EO OP";#N/A,#N/A,FALSE,"EA EO (2)";#N/A,#N/A,FALSE,"EA EO";#N/A,#N/A,FALSE,"EA EO (3)";#N/A,#N/A,FALSE,"EA EO (4)";#N/A,#N/A,FALSE,"KA EO  (2)";#N/A,#N/A,FALSE,"KA EO";#N/A,#N/A,FALSE,"KA EO  (3)";#N/A,#N/A,FALSE,"KA EO (4)"}</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 hidden="1">{"detail",#N/A,FALSE,"mfg";"summary",#N/A,FALSE,"mfg"}</definedName>
    <definedName name="aaww" hidden="1">{"Polymers Details",#N/A,FALSE,"Current Yr";"Polymer Details",#N/A,FALSE,"Budget";"Polymer Details",#N/A,FALSE,"Prior Year"}</definedName>
    <definedName name="aax" hidden="1">{"detail",#N/A,FALSE,"mfg";"summary",#N/A,FALSE,"mfg"}</definedName>
    <definedName name="abc" hidden="1">{"'Blank'!$A$1:$A$2"}</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{#N/A,#N/A,FALSE,"DCF";#N/A,#N/A,FALSE,"WACC";#N/A,#N/A,FALSE,"Sales_EBIT";#N/A,#N/A,FALSE,"Capex_Depreciation";#N/A,#N/A,FALSE,"WC";#N/A,#N/A,FALSE,"Interest";#N/A,#N/A,FALSE,"Assumptions"}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 hidden="1">{#N/A,"PURCHM",FALSE,"Business Analysis";#N/A,"SPADD",FALSE,"Business Analysis"}</definedName>
    <definedName name="Access_Button" hidden="1">"tpds0409_RAW_DATA_0318_List"</definedName>
    <definedName name="AccessDatabase" hidden="1">"E:\backup\vehicle\vehicle cost\复件 4月产品成本.mdb"</definedName>
    <definedName name="aclskn" hidden="1">{#N/A,#N/A,FALSE,"FY97";#N/A,#N/A,FALSE,"FY98";#N/A,#N/A,FALSE,"FY99";#N/A,#N/A,FALSE,"FY00";#N/A,#N/A,FALSE,"FY01"}</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cs" hidden="1">{"detail",#N/A,FALSE,"mfg";"summary",#N/A,FALSE,"mfg"}</definedName>
    <definedName name="ad"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dasd" hidden="1">{#N/A,#N/A,FALSE,"KA CH  (2)"}</definedName>
    <definedName name="adc" hidden="1">{#N/A,"PURCHM",FALSE,"Business Analysis";#N/A,"SPADD",FALSE,"Business Analysis"}</definedName>
    <definedName name="add" hidden="1">{"Year03to_04",#N/A,FALSE,"PLAN97 MASTER"}</definedName>
    <definedName name="adfa" hidden="1">{#N/A,#N/A,FALSE,"Austria"}</definedName>
    <definedName name="adfd" hidden="1">{"sales growth",#N/A,FALSE,"summary";"oper income",#N/A,FALSE,"summary";"oros rank",#N/A,FALSE,"summary";"net assets",#N/A,FALSE,"summary";"asset turnover",#N/A,FALSE,"summary";"orona",#N/A,FALSE,"summary"}</definedName>
    <definedName name="adgfgd" hidden="1">{"detail",#N/A,FALSE,"mfg";"summary",#N/A,FALSE,"mfg"}</definedName>
    <definedName name="ads" hidden="1">{"detail",#N/A,FALSE,"mfg";"summary",#N/A,FALSE,"mfg"}</definedName>
    <definedName name="adsf" hidden="1">{"QTD",#N/A,FALSE,"SUM"}</definedName>
    <definedName name="adsfgds" hidden="1">{#N/A,#N/A,FALSE,"Umsatz CH";#N/A,#N/A,FALSE,"ER CH";#N/A,#N/A,FALSE,"EA CH (2) ";#N/A,#N/A,FALSE,"EA CH";#N/A,#N/A,FALSE,"EA CH (3) ";#N/A,#N/A,FALSE,"EA CH (4)";#N/A,#N/A,FALSE,"KA CH";#N/A,#N/A,FALSE,"KA CH  (2)";#N/A,#N/A,FALSE,"KA CH  (3)";#N/A,#N/A,FALSE,"KA CH (4)"}</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c" hidden="1">{"detail",#N/A,FALSE,"mfg";"summary",#N/A,FALSE,"mfg"}</definedName>
    <definedName name="afds" hidden="1">{"YTD",#N/A,FALSE,"SUM"}</definedName>
    <definedName name="ag" hidden="1">{"detail",#N/A,FALSE,"mfg";"summary",#N/A,FALSE,"mfg"}</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S" hidden="1">{"PRIMAT",#N/A,FALSE,"ECOINDBP"}</definedName>
    <definedName name="ah" hidden="1">{"detail",#N/A,FALSE,"mfg";"summary",#N/A,FALSE,"mfg"}</definedName>
    <definedName name="aj" hidden="1">{"detail",#N/A,FALSE,"mfg";"summary",#N/A,FALSE,"mfg"}</definedName>
    <definedName name="älll" hidden="1">{#N/A,#N/A,FALSE,"Produkte Erw.";#N/A,#N/A,FALSE,"Produkte Plan";#N/A,#N/A,FALSE,"Leistungen Erw.";#N/A,#N/A,FALSE,"Leistungen Plan";#N/A,#N/A,FALSE,"KA Allg.Kosten (2)";#N/A,#N/A,FALSE,"KA All.Kosten"}</definedName>
    <definedName name="allow" hidden="1">{"TOTAL",#N/A,TRUE,"DETAIL";"COS",#N/A,TRUE,"DETAIL";"DOMESTIC",#N/A,TRUE,"DETAIL";"DOM TRACK",#N/A,TRUE,"DETAIL";#N/A,#N/A,TRUE,"SHOW";#N/A,#N/A,TRUE,"BALANCE";#N/A,#N/A,TRUE,"NET SALE"}</definedName>
    <definedName name="añ" hidden="1">{"Performance Details",#N/A,FALSE,"Current Yr";"Performance Details",#N/A,FALSE,"Budget";"Performance Details",#N/A,FALSE,"Prior Year"}</definedName>
    <definedName name="anscount" hidden="1">1</definedName>
    <definedName name="äöäö" hidden="1">{#N/A,#N/A,FALSE,"Umsatz CH";#N/A,#N/A,FALSE,"ER CH";#N/A,#N/A,FALSE,"EA CH (2) ";#N/A,#N/A,FALSE,"EA CH";#N/A,#N/A,FALSE,"EA CH (3) ";#N/A,#N/A,FALSE,"EA CH (4)";#N/A,#N/A,FALSE,"KA CH";#N/A,#N/A,FALSE,"KA CH  (2)";#N/A,#N/A,FALSE,"KA CH  (3)";#N/A,#N/A,FALSE,"KA CH (4)"}</definedName>
    <definedName name="aqw" hidden="1">{#N/A,"PURCHM",FALSE,"Business Analysis";#N/A,"SPADD",FALSE,"Business Analysis"}</definedName>
    <definedName name="as"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S2DocOpenMode" hidden="1">"AS2DocumentEdit"</definedName>
    <definedName name="AS2HasNoAutoHeaderFooter" hidden="1">" "</definedName>
    <definedName name="AS2StaticLS" hidden="1">#REF!</definedName>
    <definedName name="AS2TickmarkLS" hidden="1">#REF!</definedName>
    <definedName name="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 hidden="1">{"Page1",#N/A,FALSE,"DILUT1";"Page2",#N/A,FALSE,"DILUT1";"Page3",#N/A,FALSE,"DILUT1"}</definedName>
    <definedName name="asdassdasd" hidden="1">#REF!</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s" hidden="1">{#N/A,#N/A,FALSE,"Umsatz CH";#N/A,#N/A,FALSE,"ER CH";#N/A,#N/A,FALSE,"EA CH (2) ";#N/A,#N/A,FALSE,"EA CH";#N/A,#N/A,FALSE,"EA CH (3) ";#N/A,#N/A,FALSE,"EA CH (4)";#N/A,#N/A,FALSE,"KA CH";#N/A,#N/A,FALSE,"KA CH  (2)";#N/A,#N/A,FALSE,"KA CH  (3)";#N/A,#N/A,FALSE,"KA CH (4)"}</definedName>
    <definedName name="as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dfdf" hidden="1">{"apci",#N/A,FALSE,"Chem_CY";"eastman",#N/A,FALSE,"Eastman";"betz",#N/A,FALSE,"Betz";"great lakes",#N/A,FALSE,"Great_Lakes";"hercules",#N/A,FALSE,"Hercules Chem Seg Data";"rohm",#N/A,FALSE,"Rohm";"union carbide",#N/A,FALSE,"Union";"witco",#N/A,FALSE,"Witco"}</definedName>
    <definedName name="asf" hidden="1">{"QTD",#N/A,FALSE,"SUM"}</definedName>
    <definedName name="asfd" hidden="1">{#N/A,#N/A,TRUE,"W.O.";#N/A,#N/A,TRUE,"N.A.O.";#N/A,#N/A,TRUE,"USA";#N/A,#N/A,TRUE,"CAN";#N/A,#N/A,TRUE,"MEX";#N/A,#N/A,TRUE,"I.O.";#N/A,#N/A,TRUE,"EUR";#N/A,#N/A,TRUE,"MEA";#N/A,#N/A,TRUE,"LAT";#N/A,#N/A,TRUE,"ASIA"}</definedName>
    <definedName name="asqq" hidden="1">{"Performance Details",#N/A,FALSE,"Current Yr";"Performance Details",#N/A,FALSE,"Budget";"Performance Details",#N/A,FALSE,"Prior Year"}</definedName>
    <definedName name="aswe" hidden="1">{"TXO2N2_GP",#N/A,FALSE,"MTHLYGP";"TXH2_GP",#N/A,FALSE,"MTHLYGP";"LOUIS_GP",#N/A,FALSE,"MTHLYGP";"H2_GP",#N/A,FALSE,"MTHLYGP";"O2N2_GP",#N/A,FALSE,"MTHLYGP";"PACKAGE_GP",#N/A,FALSE,"MTHLYGP";"OTHER_GP",#N/A,FALSE,"MTHLYGP"}</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ugust" hidden="1">{#N/A,#N/A,FALSE,"NAO-Exp &amp; Spend by IS&amp;S Cat";#N/A,#N/A,FALSE,"NAO-Exp &amp; Spend by Billing Cat";#N/A,#N/A,FALSE,"NAO-Spend Chart - Fcst vs Budg"}</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xs" hidden="1">{"QTD",#N/A,FALSE,"SUM"}</definedName>
    <definedName name="axz" hidden="1">{#N/A,"PURCHM",FALSE,"Business Analysis";#N/A,"SPADD",FALSE,"Business Analysis"}</definedName>
    <definedName name="b" hidden="1">{"'Blank'!$A$1:$A$2"}</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nisha" hidden="1">{152,168,338,189,173,195,158,390,7,11,232,378,159,175,261,183,177,129,8,155,265,394,57}</definedName>
    <definedName name="banisha1" hidden="1">{#N/A,#N/A,FALSE,"²Ä1­Ó¤ë"}</definedName>
    <definedName name="bb" hidden="1">{#N/A,#N/A,TRUE,"RCGRisk one page";#N/A,#N/A,TRUE,"Resid Detail Chargeoffs";#N/A,#N/A,TRUE,"Resid Detail Model Error Prod";#N/A,#N/A,TRUE,"Resid Detail Model Error"}</definedName>
    <definedName name="bb.gb._98" hidden="1">{#N/A,#N/A,FALSE,"Umsatz 99";#N/A,#N/A,FALSE,"ER 99 "}</definedName>
    <definedName name="bb.gb._99" hidden="1">{#N/A,#N/A,FALSE,"Umsatz 99";#N/A,#N/A,FALSE,"ER 99 "}</definedName>
    <definedName name="BB01_전체" hidden="1">{#N/A,#N/A,FALSE,"인원";#N/A,#N/A,FALSE,"비용2";#N/A,#N/A,FALSE,"비용1";#N/A,#N/A,FALSE,"비용";#N/A,#N/A,FALSE,"보증2";#N/A,#N/A,FALSE,"보증1";#N/A,#N/A,FALSE,"보증";#N/A,#N/A,FALSE,"손익1";#N/A,#N/A,FALSE,"손익";#N/A,#N/A,FALSE,"부서별매출";#N/A,#N/A,FALSE,"매출"}</definedName>
    <definedName name="bbbb" hidden="1">{"EXCH",#N/A,FALSE,"ECOINDBP"}</definedName>
    <definedName name="bbbbbb" hidden="1">{"INFLAB",#N/A,FALSE,"ECOINDBP"}</definedName>
    <definedName name="bbbbbbb" hidden="1">{"detail",#N/A,FALSE,"mfg";"summary",#N/A,FALSE,"mfg"}</definedName>
    <definedName name="bbbbbbbbbb" hidden="1">{"detail",#N/A,FALSE,"mfg";"summary",#N/A,FALSE,"mfg"}</definedName>
    <definedName name="bbbbbbbbbbbbbb" hidden="1">#REF!</definedName>
    <definedName name="bbbbbbbbbbbbbbbbbbbb" hidden="1">{"detail",#N/A,FALSE,"mfg";"summary",#N/A,FALSE,"mfg"}</definedName>
    <definedName name="bbvcx" hidden="1">{#N/A,#N/A,FALSE,"Umsatz HM";#N/A,#N/A,FALSE,"ER HM";#N/A,#N/A,FALSE,"EA HM  (2)";#N/A,#N/A,FALSE,"EA HM ";#N/A,#N/A,FALSE,"EA HM  (4)";#N/A,#N/A,FALSE,"EA HM  (3)";#N/A,#N/A,FALSE,"KA HM  (2)";#N/A,#N/A,FALSE,"KA HM";#N/A,#N/A,FALSE,"KA HM  (3)";#N/A,#N/A,FALSE,"KA HM (4)"}</definedName>
    <definedName name="bcd" hidden="1">{"detail",#N/A,FALSE,"mfg";"summary",#N/A,FALSE,"mfg"}</definedName>
    <definedName name="bg" hidden="1">{"net assets",#N/A,FALSE,"summary";"asset turnover",#N/A,FALSE,"summary";"orona",#N/A,FALSE,"summary"}</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kls" hidden="1">{#N/A,"PURCHM",FALSE,"Business Analysis";#N/A,"SPADD",FALSE,"Business Analysis"}</definedName>
    <definedName name="BLPH100" hidden="1">#REF!</definedName>
    <definedName name="BLPH2"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{"consolidated",#N/A,FALSE,"Sheet1";"cms",#N/A,FALSE,"Sheet1";"fse",#N/A,FALSE,"Sheet1"}</definedName>
    <definedName name="bob" hidden="1">{#N/A,#N/A,FALSE,"Cover";#N/A,#N/A,FALSE,"Process Flow Chart";#N/A,#N/A,FALSE,"LeadTime";#N/A,#N/A,FALSE,"ExerciseReport"}</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r" hidden="1">{"oct_res_comm",#N/A,FALSE,"VarToBud"}</definedName>
    <definedName name="Bryan" hidden="1">{#N/A,"PURADD",FALSE,"Business Analysis";#N/A,"PURSPP",FALSE,"Business Analysis";#N/A,"CTGIND",FALSE,"Business Analysis";#N/A,"PURCHM",FALSE,"Business Analysis";#N/A,"SPADD",FALSE,"Business Analysis";#N/A,"EPOXY",FALSE,"Business Analysis";#N/A,"PURPER",FALSE,"Business Analysis"}</definedName>
    <definedName name="b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z" hidden="1">{"sales growth",#N/A,FALSE,"summary";"oper income",#N/A,FALSE,"summary";"oros rank",#N/A,FALSE,"summary";"net assets",#N/A,FALSE,"summary";"asset turnover",#N/A,FALSE,"summary";"orona",#N/A,FALSE,"summary"}</definedName>
    <definedName name="c.LTMYear" hidden="1">#REF!</definedName>
    <definedName name="cancel" hidden="1">{"EXPORT",#N/A,FALSE,"A8CONTENT"}</definedName>
    <definedName name="CAPA" hidden="1">{#N/A,#N/A,FALSE,"인원";#N/A,#N/A,FALSE,"비용2";#N/A,#N/A,FALSE,"비용1";#N/A,#N/A,FALSE,"비용";#N/A,#N/A,FALSE,"보증2";#N/A,#N/A,FALSE,"보증1";#N/A,#N/A,FALSE,"보증";#N/A,#N/A,FALSE,"손익1";#N/A,#N/A,FALSE,"손익";#N/A,#N/A,FALSE,"부서별매출";#N/A,#N/A,FALSE,"매출"}</definedName>
    <definedName name="CapitalStructure" hidden="1">#REF!</definedName>
    <definedName name="CapSpendingExcludesSanFu" hidden="1">{"detail",#N/A,FALSE,"mfg";"summary",#N/A,FALSE,"mfg"}</definedName>
    <definedName name="cba" hidden="1">{#N/A,#N/A,TRUE,"W.O.";#N/A,#N/A,TRUE,"N.A.O.";#N/A,#N/A,TRUE,"USA";#N/A,#N/A,TRUE,"CAN";#N/A,#N/A,TRUE,"MEX";#N/A,#N/A,TRUE,"I.O.";#N/A,#N/A,TRUE,"EUR";#N/A,#N/A,TRUE,"MEA";#N/A,#N/A,TRUE,"LAT";#N/A,#N/A,TRUE,"ASIA"}</definedName>
    <definedName name="cc" hidden="1">{#N/A,"PURADD",FALSE,"Business Analysis";#N/A,"PURSPP",FALSE,"Business Analysis";#N/A,"CTGIND",FALSE,"Business Analysis";#N/A,"PURCHM",FALSE,"Business Analysis";#N/A,"SPADD",FALSE,"Business Analysis";#N/A,"EPOXY",FALSE,"Business Analysis";#N/A,"PURPER",FALSE,"Business Analysis"}</definedName>
    <definedName name="ccc" hidden="1">{"EXCH",#N/A,FALSE,"ECOINDBP"}</definedName>
    <definedName name="cccc" hidden="1">{"PRIMAT",#N/A,FALSE,"ECOINDBP"}</definedName>
    <definedName name="ccccc" hidden="1">{"INFLAB",#N/A,FALSE,"ECOINDBP"}</definedName>
    <definedName name="cccccccccccc" hidden="1">#REF!</definedName>
    <definedName name="ccf" hidden="1">{"YD PRS",#N/A,FALSE,"YTD"}</definedName>
    <definedName name="cdds" hidden="1">{"detail",#N/A,FALSE,"mfg";"summary",#N/A,FALSE,"mfg"}</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s" hidden="1">{"YD LOUISIANA",#N/A,FALSE,"YTD"}</definedName>
    <definedName name="chart" hidden="1">{#N/A,#N/A,TRUE,"W.O.";#N/A,#N/A,TRUE,"N.A.O.";#N/A,#N/A,TRUE,"USA";#N/A,#N/A,TRUE,"CAN";#N/A,#N/A,TRUE,"MEX";#N/A,#N/A,TRUE,"I.O.";#N/A,#N/A,TRUE,"EUR";#N/A,#N/A,TRUE,"MEA";#N/A,#N/A,TRUE,"LAT";#N/A,#N/A,TRUE,"ASIA"}</definedName>
    <definedName name="CIQWBGuid" hidden="1">"Business plan for SPV Car Delalership_v1.xlsx"</definedName>
    <definedName name="cjghjhj" hidden="1">{#N/A,#N/A,FALSE,"Umsatz CH";#N/A,#N/A,FALSE,"ER CH";#N/A,#N/A,FALSE,"EA CH (2) ";#N/A,#N/A,FALSE,"EA CH";#N/A,#N/A,FALSE,"EA CH (3) ";#N/A,#N/A,FALSE,"EA CH (4)";#N/A,#N/A,FALSE,"KA CH";#N/A,#N/A,FALSE,"KA CH  (2)";#N/A,#N/A,FALSE,"KA CH  (3)";#N/A,#N/A,FALSE,"KA CH (4)"}</definedName>
    <definedName name="COUNTRY" hidden="1">{#N/A,#N/A,FALSE,"Austria"}</definedName>
    <definedName name="CreditStats" hidden="1">#REF!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x" hidden="1">{#N/A,#N/A,TRUE,"W.O.";#N/A,#N/A,TRUE,"N.A.O.";#N/A,#N/A,TRUE,"USA";#N/A,#N/A,TRUE,"CAN";#N/A,#N/A,TRUE,"MEX";#N/A,#N/A,TRUE,"I.O.";#N/A,#N/A,TRUE,"EUR";#N/A,#N/A,TRUE,"MEA";#N/A,#N/A,TRUE,"LAT";#N/A,#N/A,TRUE,"ASIA"}</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cxcz"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cxzczx" hidden="1">{#N/A,#N/A,FALSE,"Pharm";#N/A,#N/A,FALSE,"WWCM"}</definedName>
    <definedName name="cxzczxcasdasd" hidden="1">{#N/A,#N/A,TRUE,"일정"}</definedName>
    <definedName name="cz" hidden="1">{"pro_view",#N/A,FALSE,"EEFSNAP2";"rep_view",#N/A,FALSE,"EEFSNAP2"}</definedName>
    <definedName name="czf" hidden="1">{"AS REP",#N/A,FALSE,"EEFSNAP2";"PROP",#N/A,FALSE,"EEFSNAP2";"RISKS",#N/A,FALSE,"EEFSNAP2";"VIEW ALL",#N/A,FALSE,"EEFSNAP2"}</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dalfa" hidden="1">{#N/A,#N/A,TRUE,"W.O.";#N/A,#N/A,TRUE,"N.A.O.";#N/A,#N/A,TRUE,"USA";#N/A,#N/A,TRUE,"CAN";#N/A,#N/A,TRUE,"MEX";#N/A,#N/A,TRUE,"I.O.";#N/A,#N/A,TRUE,"EUR";#N/A,#N/A,TRUE,"MEA";#N/A,#N/A,TRUE,"LAT";#N/A,#N/A,TRUE,"ASIA"}</definedName>
    <definedName name="das" hidden="1">{#N/A,#N/A,FALSE,"Produkte Erw.";#N/A,#N/A,FALSE,"Produkte Plan";#N/A,#N/A,FALSE,"Leistungen Erw.";#N/A,#N/A,FALSE,"Leistungen Plan";#N/A,#N/A,FALSE,"KA Allg.Kosten (2)";#N/A,#N/A,FALSE,"KA All.Kosten"}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helen" hidden="1">{"'7-2지역별'!$A$1:$R$44"}</definedName>
    <definedName name="dave" hidden="1">{#N/A,#N/A,TRUE,"W.O.";#N/A,#N/A,TRUE,"N.A.O.";#N/A,#N/A,TRUE,"USA";#N/A,#N/A,TRUE,"CAN";#N/A,#N/A,TRUE,"MEX";#N/A,#N/A,TRUE,"I.O.";#N/A,#N/A,TRUE,"EUR";#N/A,#N/A,TRUE,"MEA";#N/A,#N/A,TRUE,"LAT";#N/A,#N/A,TRUE,"ASIA"}</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hidden="1">{#N/A,#N/A,TRUE,"일정"}</definedName>
    <definedName name="ddd.opo" hidden="1">{"TOTAL",#N/A,TRUE,"DETAIL";"COS",#N/A,TRUE,"DETAIL";"DOMESTIC",#N/A,TRUE,"DETAIL";"DOM TRACK",#N/A,TRUE,"DETAIL";#N/A,#N/A,TRUE,"SHOW";#N/A,#N/A,TRUE,"BALANCE";#N/A,#N/A,TRUE,"SHOW BAL"}</definedName>
    <definedName name="ddddd" hidden="1">#REF!</definedName>
    <definedName name="ddddddd" hidden="1">#REF!</definedName>
    <definedName name="dddddddddddddd" hidden="1">#REF!</definedName>
    <definedName name="dddddddddddddddd" hidden="1">{#N/A,#N/A,FALSE,"Prisformat_KOGAS"}</definedName>
    <definedName name="ddx" hidden="1">{"YD LAPO2",#N/A,FALSE,"YTD";"YD LPH2",#N/A,FALSE,"YTD";"YD LOUISIANA",#N/A,FALSE,"YTD";"YD GENERALH2",#N/A,FALSE,"YTD";"YD PRS",#N/A,FALSE,"YTD";"YD PACKAGE",#N/A,FALSE,"YTD";"YD OTHER",#N/A,FALSE,"YTD"}</definedName>
    <definedName name="DEB" hidden="1">{#N/A,#N/A,FALSE,"Admin";#N/A,#N/A,FALSE,"Systems";#N/A,#N/A,FALSE,"Rot. Machines";#N/A,#N/A,FALSE,"FASID";#N/A,#N/A,FALSE,"Elect";#N/A,#N/A,FALSE,"Packs"}</definedName>
    <definedName name="delete" hidden="1">39871.6767824074</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vc" hidden="1">{"TOTTEXAS",#N/A,FALSE,"CM"}</definedName>
    <definedName name="df" hidden="1">{#N/A,#N/A,TRUE,"W.O.";#N/A,#N/A,TRUE,"N.A.O.";#N/A,#N/A,TRUE,"USA";#N/A,#N/A,TRUE,"CAN";#N/A,#N/A,TRUE,"MEX";#N/A,#N/A,TRUE,"I.O.";#N/A,#N/A,TRUE,"EUR";#N/A,#N/A,TRUE,"MEA";#N/A,#N/A,TRUE,"LAT";#N/A,#N/A,TRUE,"ASIA"}</definedName>
    <definedName name="dfg"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dfdsf" hidden="1">{#N/A,#N/A,FALSE,"Umsatz CH";#N/A,#N/A,FALSE,"ER CH";#N/A,#N/A,FALSE,"EA CH (2) ";#N/A,#N/A,FALSE,"EA CH";#N/A,#N/A,FALSE,"EA CH (3) ";#N/A,#N/A,FALSE,"EA CH (4)";#N/A,#N/A,FALSE,"KA CH";#N/A,#N/A,FALSE,"KA CH  (2)";#N/A,#N/A,FALSE,"KA CH  (3)";#N/A,#N/A,FALSE,"KA CH (4)"}</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gdg" hidden="1">{#N/A,#N/A,FALSE,"Calc";#N/A,#N/A,FALSE,"Sensitivity";#N/A,#N/A,FALSE,"LT Earn.Dil.";#N/A,#N/A,FALSE,"Dil. AVP"}</definedName>
    <definedName name="dgdgss" hidden="1">{"consolidated",#N/A,FALSE,"Sheet1";"cms",#N/A,FALSE,"Sheet1";"fse",#N/A,FALSE,"Sheet1"}</definedName>
    <definedName name="dgfhgf" hidden="1">{#N/A,#N/A,FALSE,"ORIX CSC"}</definedName>
    <definedName name="dghgh" hidden="1">{#N/A,#N/A,FALSE,"Produkte Erw.";#N/A,#N/A,FALSE,"Produkte Plan";#N/A,#N/A,FALSE,"Leistungen Erw.";#N/A,#N/A,FALSE,"Leistungen Plan";#N/A,#N/A,FALSE,"KA Allg.Kosten (2)";#N/A,#N/A,FALSE,"KA All.Kosten"}</definedName>
    <definedName name="dhgbgdbsf" hidden="1">{#N/A,#N/A,FALSE,"Cover";#N/A,#N/A,FALSE,"Process Flow Chart";#N/A,#N/A,FALSE,"LeadTime";#N/A,#N/A,FALSE,"ExerciseReport"}</definedName>
    <definedName name="dhgdh" hidden="1">{"mgmt forecast",#N/A,FALSE,"Mgmt Forecast";"dcf table",#N/A,FALSE,"Mgmt Forecast";"sensitivity",#N/A,FALSE,"Mgmt Forecast";"table inputs",#N/A,FALSE,"Mgmt Forecast";"calculations",#N/A,FALSE,"Mgmt Forecast"}</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Fpb" hidden="1">#REF!</definedName>
    <definedName name="DL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ME_BeforeCloseCompleted" hidden="1">"False"</definedName>
    <definedName name="DME_Dirty" hidden="1">"Hamis"</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w" hidden="1">{"PAGE 1",#N/A,FALSE,"COS";"PAGE 2",#N/A,FALSE,"COS";"PAGE 3",#N/A,FALSE,"COS"}</definedName>
    <definedName name="dsaf" hidden="1">{"mgmt forecast",#N/A,FALSE,"Mgmt Forecast";"dcf table",#N/A,FALSE,"Mgmt Forecast";"sensitivity",#N/A,FALSE,"Mgmt Forecast";"table inputs",#N/A,FALSE,"Mgmt Forecast";"calculations",#N/A,FALSE,"Mgmt Forecast"}</definedName>
    <definedName name="dsdafgsa" hidden="1">{"Performance Details",#N/A,FALSE,"Current Yr";"Performance Details",#N/A,FALSE,"Budget";"Performance Details",#N/A,FALSE,"Prior Year"}</definedName>
    <definedName name="dse" hidden="1">{"YTDACT",#N/A,FALSE,"YTD Cum";"YTDBUD",#N/A,FALSE,"YTD Cum";"YTDPRIOR",#N/A,FALSE,"YTD Cum"}</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s" hidden="1">{152,168,338,189,173,195,158,390,7,11,232,378,159,175,261,183,177,129,8,155,265,394,57}</definedName>
    <definedName name="dsfsf" hidden="1">{"detail",#N/A,FALSE,"mfg";"summary",#N/A,FALSE,"mfg"}</definedName>
    <definedName name="dsg" hidden="1">{#N/A,#N/A,FALSE,"Calc";#N/A,#N/A,FALSE,"Sensitivity";#N/A,#N/A,FALSE,"LT Earn.Dil.";#N/A,#N/A,FALSE,"Dil. AVP"}</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DZ.IndSpec_Left" hidden="1">#REF!</definedName>
    <definedName name="DZ.IndSpec_Right" hidden="1">#REF!</definedName>
    <definedName name="DZ.LTM" hidden="1">#REF!</definedName>
    <definedName name="DZ.LTMPlus" hidden="1">#REF!</definedName>
    <definedName name="earg" hidden="1">{#N/A,#N/A,FALSE,"Rates_Onshore"}</definedName>
    <definedName name="ed" hidden="1">{"vol data",#N/A,FALSE,"Datasheet";"vol graph",#N/A,FALSE,"Volume";"price data",#N/A,FALSE,"Datasheet";"price graph",#N/A,FALSE,"Price";"dp data",#N/A,FALSE,"Datasheet";"dp graph",#N/A,FALSE,"DirectProfit"}</definedName>
    <definedName name="edqw" hidden="1">{#N/A,#N/A,FALSE,"BANNERS";#N/A,#N/A,FALSE,"Market";#N/A,#N/A,FALSE,"Tel Rev";#N/A,#N/A,FALSE,"Revenues IOL";#N/A,#N/A,FALSE,"Invest";#N/A,#N/A,FALSE,"Op Cost1";#N/A,#N/A,FALSE,"Op Cost2";#N/A,#N/A,FALSE,"Oth_&amp;_Tot_Revenues";#N/A,#N/A,FALSE,"Fin Mod";#N/A,#N/A,FALSE,"FinMod_RoW";#N/A,#N/A,FALSE,"P&amp;E Burocrat";#N/A,#N/A,FALSE,"cash flow"}</definedName>
    <definedName name="ee" hidden="1">{#N/A,#N/A,FALSE,"KA CH  (2)"}</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e" hidden="1">{"YD OTHER",#N/A,FALSE,"YTD"}</definedName>
    <definedName name="eeeeeee" hidden="1">{"YD LPH2",#N/A,FALSE,"YTD"}</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#REF!</definedName>
    <definedName name="eert" hidden="1">{#N/A,#N/A,FALSE,"Umsatz EO BP";#N/A,#N/A,FALSE,"Umsatz EO OP";#N/A,#N/A,FALSE,"ER EO BP";#N/A,#N/A,FALSE,"ER EO OP";#N/A,#N/A,FALSE,"EA EO (2)";#N/A,#N/A,FALSE,"EA EO";#N/A,#N/A,FALSE,"EA EO (3)";#N/A,#N/A,FALSE,"EA EO (4)";#N/A,#N/A,FALSE,"KA EO  (2)";#N/A,#N/A,FALSE,"KA EO";#N/A,#N/A,FALSE,"KA EO  (3)";#N/A,#N/A,FALSE,"KA EO (4)"}</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LVIS" hidden="1">{"INFLAB",#N/A,FALSE,"ECOINDBP"}</definedName>
    <definedName name="ELVIS1" hidden="1">{"PRIMAT",#N/A,FALSE,"ECOINDBP"}</definedName>
    <definedName name="emily" hidden="1">{#N/A,#N/A,FALSE,"Calc";#N/A,#N/A,FALSE,"Sensitivity";#N/A,#N/A,FALSE,"LT Earn.Dil.";#N/A,#N/A,FALSE,"Dil. AVP"}</definedName>
    <definedName name="eoflsru" hidden="1">{"QTD",#N/A,FALSE,"SUM"}</definedName>
    <definedName name="eoil" hidden="1">{"detail",#N/A,FALSE,"mfg";"summary",#N/A,FALSE,"mfg"}</definedName>
    <definedName name="ere" hidden="1">{"orixcsc",#N/A,FALSE,"ORIX CSC";"orixcsc2",#N/A,FALSE,"ORIX CSC"}</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q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g." hidden="1">{#N/A,#N/A,FALSE,"KA CH  (2)"}</definedName>
    <definedName name="errr.g" hidden="1">{#N/A,#N/A,FALSE,"KA CH  (2)"}</definedName>
    <definedName name="ert" hidden="1">{#N/A,#N/A,FALSE,"Umsatz 99";#N/A,#N/A,FALSE,"ER 99 "}</definedName>
    <definedName name="ertr" hidden="1">{#N/A,#N/A,FALSE,"Umsatz 99";#N/A,#N/A,FALSE,"ER 99 "}</definedName>
    <definedName name="ervnj" hidden="1">{"YTDACT",#N/A,FALSE,"YTD Cum";"YTDBUD",#N/A,FALSE,"YTD Cum";"YTDPRIOR",#N/A,FALSE,"YTD Cum"}</definedName>
    <definedName name="es" hidden="1">{"QTR_ACT",#N/A,FALSE,"PROP_PBIT_DEV_Q3";"QTR_BUD",#N/A,FALSE,"PROP_PBIT_DEV_Q3";"YTD_BUD",#N/A,FALSE,"PROP_PBIT_DEV_Q3";"YTD_ACT",#N/A,FALSE,"PROP_PBIT_DEV_Q3";"FY95 SNAP3",#N/A,FALSE,"PROP_PBIT_DEV_Q3";"FY95_BUD",#N/A,FALSE,"PROP_PBIT_DEV_Q3";"FY96_BUD",#N/A,FALSE,"PROP_PBIT_DEV_Q3"}</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{#N/A,#N/A,FALSE,"Calc";#N/A,#N/A,FALSE,"Sensitivity";#N/A,#N/A,FALSE,"LT Earn.Dil.";#N/A,#N/A,FALSE,"Dil. AVP"}</definedName>
    <definedName name="eu" hidden="1">{"apci",#N/A,FALSE,"Chem_CY";"eastman",#N/A,FALSE,"Eastman";"betz",#N/A,FALSE,"Betz";"great lakes",#N/A,FALSE,"Great_Lakes";"hercules",#N/A,FALSE,"Hercules Chem Seg Data";"rohm",#N/A,FALSE,"Rohm";"union carbide",#N/A,FALSE,"Union";"witco",#N/A,FALSE,"Witco"}</definedName>
    <definedName name="ev.Calculation" hidden="1">-4135</definedName>
    <definedName name="ev.Initialized" hidden="1">FALSE</definedName>
    <definedName name="EVA" hidden="1">{"DCF",#N/A,FALSE,"CF"}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wqd" hidden="1">{#N/A,"PURCHM",FALSE,"Business Analysis";#N/A,"SPADD",FALSE,"Business Analysis"}</definedName>
    <definedName name="ewq" hidden="1">{"oct_res_comm",#N/A,FALSE,"VarToBud"}</definedName>
    <definedName name="ewrwer" hidden="1">{#N/A,#N/A,FALSE,"ORIX CSC"}</definedName>
    <definedName name="ewv" hidden="1">{"Page1",#N/A,FALSE,"OpExJanvsBud";"Page2",#N/A,FALSE,"OpExJanvsBud"}</definedName>
    <definedName name="ExactAddinReports" hidden="1">1</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 hidden="1">{#N/A,#N/A,TRUE,"일정"}</definedName>
    <definedName name="EXTT" hidden="1">{#N/A,#N/A,TRUE,"일정"}</definedName>
    <definedName name="eydsr" hidden="1">{#N/A,"PURCHM",FALSE,"Business Analysis";#N/A,"SPADD",FALSE,"Business Analysis"}</definedName>
    <definedName name="f.ffff" hidden="1">{#N/A,#N/A,FALSE,"Umsatz 99";#N/A,#N/A,FALSE,"ER 99 "}</definedName>
    <definedName name="fa" hidden="1">{"vol data",#N/A,FALSE,"Datasheet";"vol graph",#N/A,FALSE,"Volume";"price data",#N/A,FALSE,"Datasheet";"price graph",#N/A,FALSE,"Price";"dp data",#N/A,FALSE,"Datasheet";"dp graph",#N/A,FALSE,"DirectProfit"}</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_curr" hidden="1">{"INFLAB",#N/A,FALSE,"ECOINDBP"}</definedName>
    <definedName name="fd" hidden="1">{"detail",#N/A,FALSE,"mfg";"summary",#N/A,FALSE,"mfg"}</definedName>
    <definedName name="fdbvgfbndhg" hidden="1">{#N/A,#N/A,FALSE,"REPORT"}</definedName>
    <definedName name="fdef" hidden="1">{#N/A,"PURADD",FALSE,"Business Analysis";#N/A,"PURSPP",FALSE,"Business Analysis";#N/A,"CTGIND",FALSE,"Business Analysis";#N/A,"PURCHM",FALSE,"Business Analysis";#N/A,"SPADD",FALSE,"Business Analysis";#N/A,"EPOXY",FALSE,"Business Analysis";#N/A,"PURPER",FALSE,"Business Analysis"}</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wq" hidden="1">{"Comp_of_Price_Effect",#N/A,FALSE,"QTRDPVAR"}</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ffffffffff" hidden="1">#REF!</definedName>
    <definedName name="FGF"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x" hidden="1">{#N/A,#N/A,FALSE,"Umsatz 99";#N/A,#N/A,FALSE,"ER 99 "}</definedName>
    <definedName name="fgh"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rtz" hidden="1">{#N/A,#N/A,FALSE,"PMW Gruppe 00_99";#N/A,#N/A,FALSE,"PMW KG 00_99";#N/A,#N/A,FALSE,"PMW Inc. 00_99";#N/A,#N/A,FALSE,"PMW VTECH 00_99";#N/A,#N/A,FALSE,"PMW Thail. 00_99";#N/A,#N/A,FALSE,"PMW Canada 00_99";#N/A,#N/A,FALSE,"Währungsabw. 00_99"}</definedName>
    <definedName name="FILE_NAME" hidden="1">#REF!</definedName>
    <definedName name="FKAÖSF" hidden="1">{#N/A,#N/A,FALSE,"Austria"}</definedName>
    <definedName name="fr" hidden="1">{#N/A,"PURCHM",FALSE,"Business Analysis";#N/A,"SPADD",FALSE,"Business Analysis"}</definedName>
    <definedName name="frty" hidden="1">{"PRS",#N/A,FALSE,"CM"}</definedName>
    <definedName name="fsfs" hidden="1">{#N/A,#N/A,FALSE,"Calc";#N/A,#N/A,FALSE,"Sensitivity";#N/A,#N/A,FALSE,"LT Earn.Dil.";#N/A,#N/A,FALSE,"Dil. AVP"}</definedName>
    <definedName name="F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FTY" hidden="1">{"CORSA",#N/A,FALSE,"RESUMO FINAL";"KADETT",#N/A,FALSE,"RESUMO FINAL";"VECTRA",#N/A,FALSE,"RESUMO FINAL";"OMEGA",#N/A,FALSE,"RESUMO FINAL";"S_10",#N/A,FALSE,"RESUMO FINAL";"BLAZER",#N/A,FALSE,"RESUMO FINAL"}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wer" hidden="1">{#N/A,"PURCHM",FALSE,"Business Analysis";#N/A,"SPADD",FALSE,"Business Analysis"}</definedName>
    <definedName name="g" hidden="1">{#N/A,#N/A,FALSE,"인원";#N/A,#N/A,FALSE,"비용2";#N/A,#N/A,FALSE,"비용1";#N/A,#N/A,FALSE,"비용";#N/A,#N/A,FALSE,"보증2";#N/A,#N/A,FALSE,"보증1";#N/A,#N/A,FALSE,"보증";#N/A,#N/A,FALSE,"손익1";#N/A,#N/A,FALSE,"손익";#N/A,#N/A,FALSE,"부서별매출";#N/A,#N/A,FALSE,"매출"}</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fd" hidden="1">{#N/A,"PURCHM",FALSE,"Business Analysis";#N/A,"SPADD",FALSE,"Business Analysis"}</definedName>
    <definedName name="gfds" hidden="1">{"oct_res_comm",#N/A,FALSE,"VarToBud"}</definedName>
    <definedName name="GFF" hidden="1">{#N/A,#N/A,FALSE,"인원";#N/A,#N/A,FALSE,"비용2";#N/A,#N/A,FALSE,"비용1";#N/A,#N/A,FALSE,"비용";#N/A,#N/A,FALSE,"보증2";#N/A,#N/A,FALSE,"보증1";#N/A,#N/A,FALSE,"보증";#N/A,#N/A,FALSE,"손익1";#N/A,#N/A,FALSE,"손익";#N/A,#N/A,FALSE,"부서별매출";#N/A,#N/A,FALSE,"매출"}</definedName>
    <definedName name="GF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 hidden="1">{#N/A,#N/A,TRUE,"일정"}</definedName>
    <definedName name="gggg" hidden="1">{#N/A,#N/A,FALSE,"Umsatz 99";#N/A,#N/A,FALSE,"ER 99 "}</definedName>
    <definedName name="gh" hidden="1">{"detail",#N/A,FALSE,"mfg";"summary",#N/A,FALSE,"mfg"}</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raham" hidden="1">{"ICD Details",#N/A,FALSE,"Current Yr";"ICD Details",#N/A,FALSE,"Budget";"ICD Details",#N/A,FALSE,"Prior Year"}</definedName>
    <definedName name="grghfgfg" hidden="1">{#N/A,#N/A,FALSE,"Umsatz CH";#N/A,#N/A,FALSE,"ER CH";#N/A,#N/A,FALSE,"EA CH (2) ";#N/A,#N/A,FALSE,"EA CH";#N/A,#N/A,FALSE,"EA CH (3) ";#N/A,#N/A,FALSE,"EA CH (4)";#N/A,#N/A,FALSE,"KA CH";#N/A,#N/A,FALSE,"KA CH  (2)";#N/A,#N/A,FALSE,"KA CH  (3)";#N/A,#N/A,FALSE,"KA CH (4)"}</definedName>
    <definedName name="gty" hidden="1">{"QTD_PACKAGE",#N/A,FALSE,"QTD"}</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h" hidden="1">{#N/A,#N/A,FALSE,"인원";#N/A,#N/A,FALSE,"비용2";#N/A,#N/A,FALSE,"비용1";#N/A,#N/A,FALSE,"비용";#N/A,#N/A,FALSE,"보증2";#N/A,#N/A,FALSE,"보증1";#N/A,#N/A,FALSE,"보증";#N/A,#N/A,FALSE,"손익1";#N/A,#N/A,FALSE,"손익";#N/A,#N/A,FALSE,"부서별매출";#N/A,#N/A,FALSE,"매출"}</definedName>
    <definedName name="h.ll" hidden="1">{#N/A,#N/A,FALSE,"PMW Gruppe 99_98";#N/A,#N/A,FALSE,"PMW KG 98_99";#N/A,#N/A,FALSE,"PMW Inc. 99_98";#N/A,#N/A,FALSE,"PMW VTECH 99_98";#N/A,#N/A,FALSE,"PMW Thail. 99_98";#N/A,#N/A,FALSE,"PMW Canada 99_98";#N/A,#N/A,FALSE,"Währungsabw. 99_98"}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dct" hidden="1">{#N/A,#N/A,FALSE,"Admin";#N/A,#N/A,FALSE,"Systems";#N/A,#N/A,FALSE,"Rot. Machines";#N/A,#N/A,FALSE,"FASID";#N/A,#N/A,FALSE,"Elect";#N/A,#N/A,FALSE,"Packs"}</definedName>
    <definedName name="HDCT.ALL." hidden="1">{#N/A,#N/A,FALSE,"Admin";#N/A,#N/A,FALSE,"Systems";#N/A,#N/A,FALSE,"Rot. Machines";#N/A,#N/A,FALSE,"FASID";#N/A,#N/A,FALSE,"Elect";#N/A,#N/A,FALSE,"Packs"}</definedName>
    <definedName name="Header1" hidden="1">IF(COUNTA(#REF!)=0,0,INDEX(#REF!,MATCH(ROW(#REF!),#REF!,TRUE)))+1</definedName>
    <definedName name="Header2" hidden="1">#REF!-1 &amp; "." &amp; MAX(1,COUNTA(INDEX(#REF!,MATCH(#REF!-1,#REF!,FALSE)):#REF!))</definedName>
    <definedName name="hf" hidden="1">{"detail",#N/A,FALSE,"mfg";"summary",#N/A,FALSE,"mfg"}</definedName>
    <definedName name="hgfd" hidden="1">{"BA detail",#N/A,FALSE,"Q3YTD "}</definedName>
    <definedName name="HGFHGF" hidden="1">{#N/A,#N/A,TRUE,"일정"}</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k" hidden="1">{#N/A,#N/A,FALSE,"KA CH  (2)"}</definedName>
    <definedName name="HHH" hidden="1">{"CORSA",#N/A,FALSE,"RESUMO FINAL";"KADETT",#N/A,FALSE,"RESUMO FINAL";"VECTRA",#N/A,FALSE,"RESUMO FINAL";"OMEGA",#N/A,FALSE,"RESUMO FINAL";"S_10",#N/A,FALSE,"RESUMO FINAL";"BLAZER",#N/A,FALSE,"RESUMO FINAL"}</definedName>
    <definedName name="hhj.ls" hidden="1">{#N/A,#N/A,FALSE,"Produkte Erw.";#N/A,#N/A,FALSE,"Produkte Plan";#N/A,#N/A,FALSE,"Leistungen Erw.";#N/A,#N/A,FALSE,"Leistungen Plan";#N/A,#N/A,FALSE,"KA Allg.Kosten (2)";#N/A,#N/A,FALSE,"KA All.Kosten"}</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j" hidden="1">{#N/A,#N/A,FALSE,"ORIX CSC"}</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gb" hidden="1">{#N/A,#N/A,FALSE,"Contents";#N/A,#N/A,FALSE,"RCG Scorecard";#N/A,#N/A,FALSE,"RCG Scorecard Trends";#N/A,#N/A,FALSE,"Balance Sheet";#N/A,#N/A,FALSE,"Detailed IS Alt Rev";#N/A,#N/A,FALSE,"Monthly Alt Rev";#N/A,#N/A,FALSE,"Analysis";#N/A,#N/A,FALSE,"Funding";#N/A,#N/A,FALSE,"Sales";#N/A,#N/A,FALSE,"VABP Summary";#N/A,#N/A,FALSE,"Warehouse"}</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lp"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Z_MultByFXRates" hidden="1">#REF!,#REF!,#REF!,#REF!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arityCheck" hidden="1">#REF!</definedName>
    <definedName name="hn.PrivateLTMYear" hidden="1">#REF!</definedName>
    <definedName name="hn.USLast" hidden="1">#REF!</definedName>
    <definedName name="hn.YearLabel" hidden="1">#REF!</definedName>
    <definedName name="HTML_CodePage" hidden="1">1252</definedName>
    <definedName name="HTML_Control" hidden="1">{"'Blank'!$A$1:$A$2"}</definedName>
    <definedName name="HTML_Description" hidden="1">""</definedName>
    <definedName name="HTML_Email" hidden="1">""</definedName>
    <definedName name="HTML_Header" hidden="1">"Blank"</definedName>
    <definedName name="HTML_LastUpdate" hidden="1">"10/14/1999"</definedName>
    <definedName name="HTML_LineAfter" hidden="1">FALSE</definedName>
    <definedName name="HTML_LineBefore" hidden="1">FALSE</definedName>
    <definedName name="HTML_Name" hidden="1">"GMAC-RFC"</definedName>
    <definedName name="HTML_OBDlg2" hidden="1">TRUE</definedName>
    <definedName name="HTML_OBDlg4" hidden="1">TRUE</definedName>
    <definedName name="HTML_OS" hidden="1">0</definedName>
    <definedName name="HTML_PathFile" hidden="1">"C:\WINNT\Profiles\td12\Personal\MyHTML.htm"</definedName>
    <definedName name="HTML_Title" hidden="1">"ProdMlyVars"</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
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u" hidden="1">{"detail",#N/A,FALSE,"mfg";"summary",#N/A,FALSE,"mfg"}</definedName>
    <definedName name="hw" hidden="1">{"sales growth",#N/A,FALSE,"summary";"oper income",#N/A,FALSE,"summary";"oros rank",#N/A,FALSE,"summary";"net assets",#N/A,FALSE,"summary";"asset turnover",#N/A,FALSE,"summary";"orona",#N/A,FALSE,"summary"}</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ibnjks" hidden="1">{"detail",#N/A,FALSE,"mfg";"summary",#N/A,FALSE,"mfg"}</definedName>
    <definedName name="ii.oo" hidden="1">{#N/A,#N/A,FALSE,"Umsatz EO BP";#N/A,#N/A,FALSE,"Umsatz EO OP";#N/A,#N/A,FALSE,"ER EO BP";#N/A,#N/A,FALSE,"ER EO OP";#N/A,#N/A,FALSE,"EA EO (2)";#N/A,#N/A,FALSE,"EA EO";#N/A,#N/A,FALSE,"EA EO (3)";#N/A,#N/A,FALSE,"EA EO (4)";#N/A,#N/A,FALSE,"KA EO  (2)";#N/A,#N/A,FALSE,"KA EO";#N/A,#N/A,FALSE,"KA EO  (3)";#N/A,#N/A,FALSE,"KA EO (4)"}</definedName>
    <definedName name="iii" hidden="1">{"detail",#N/A,FALSE,"mfg";"summary",#N/A,FALSE,"mfg"}</definedName>
    <definedName name="iiiii" hidden="1">{#N/A,#N/A,FALSE,"Calc";#N/A,#N/A,FALSE,"Sensitivity";#N/A,#N/A,FALSE,"LT Earn.Dil.";#N/A,#N/A,FALSE,"Dil. AVP"}</definedName>
    <definedName name="ijoi" hidden="1">{#N/A,#N/A,FALSE,"Produkte Erw.";#N/A,#N/A,FALSE,"Produkte Plan";#N/A,#N/A,FALSE,"Leistungen Erw.";#N/A,#N/A,FALSE,"Leistungen Plan";#N/A,#N/A,FALSE,"KA Allg.Kosten (2)";#N/A,#N/A,FALSE,"KA All.Kosten"}</definedName>
    <definedName name="ik" hidden="1">{"detail",#N/A,FALSE,"mfg";"summary",#N/A,FALSE,"mfg"}</definedName>
    <definedName name="IMPORT_DATE" hidden="1">#REF!</definedName>
    <definedName name="IMPORT_TIME" hidden="1">#REF!</definedName>
    <definedName name="India" hidden="1">{"Budget slide",#N/A,FALSE,"Total";"Other costs",#N/A,FALSE,"Total";"MSEK",#N/A,FALSE,"Total";"SEK Car",#N/A,FALSE,"Total"}</definedName>
    <definedName name="ingjks" hidden="1">{"detail",#N/A,FALSE,"mfg";"summary",#N/A,FALSE,"mfg"}</definedName>
    <definedName name="iniske" hidden="1">{"detail",#N/A,FALSE,"mfg";"summary",#N/A,FALSE,"mfg"}</definedName>
    <definedName name="inksl" hidden="1">{"detail",#N/A,FALSE,"mfg";"summary",#N/A,FALSE,"mfg"}</definedName>
    <definedName name="INT" hidden="1">{#N/A,#N/A,TRUE,"일정"}</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ING_STANDARD" hidden="1">"c4539"</definedName>
    <definedName name="IQ_ACCR_INT_PAY" hidden="1">"c1"</definedName>
    <definedName name="IQ_ACCR_INT_PAY_CF" hidden="1">"c2"</definedName>
    <definedName name="IQ_ACCR_INT_RECEIV" hidden="1">"c3"</definedName>
    <definedName name="IQ_ACCR_INT_RECEIV_CF" hidden="1">"c4"</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ED_COST_FDIC" hidden="1">"c6426"</definedName>
    <definedName name="IQ_AMT_OUT" hidden="1">"c2145"</definedName>
    <definedName name="IQ_ANALYST_DET_EST" hidden="1">"c12043"</definedName>
    <definedName name="IQ_ANALYST_DET_EST_THOM" hidden="1">"c12071"</definedName>
    <definedName name="IQ_ANALYST_NON_PER_DET_EST" hidden="1">"c12755"</definedName>
    <definedName name="IQ_ANALYST_NON_PER_DET_EST_THOM" hidden="1">"c12759"</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 hidden="1">"c4150"</definedName>
    <definedName name="IQ_CAPEX_HIGH_EST" hidden="1">"c3524"</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THOM" hidden="1">"c5505"</definedName>
    <definedName name="IQ_CAPEX_LOW_GUIDANCE" hidden="1">"c4220"</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 hidden="1">"c4256"</definedName>
    <definedName name="IQ_CFPS_HIGH_EST" hidden="1">"c1669"</definedName>
    <definedName name="IQ_CFPS_HIGH_EST_THOM" hidden="1">"c4008"</definedName>
    <definedName name="IQ_CFPS_HIGH_GUIDANCE" hidden="1">"c4167"</definedName>
    <definedName name="IQ_CFPS_LOW_EST" hidden="1">"c1670"</definedName>
    <definedName name="IQ_CFPS_LOW_EST_THOM" hidden="1">"c4009"</definedName>
    <definedName name="IQ_CFPS_LOW_GUIDANCE" hidden="1">"c4207"</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ABLE_OUT" hidden="1">"c274"</definedName>
    <definedName name="IQ_DAYS_SALES_OUT" hidden="1">"c275"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_SUPPL" hidden="1">"c1593"</definedName>
    <definedName name="IQ_DEPRE_SUPP" hidden="1">"c1443"</definedName>
    <definedName name="IQ_DERIVATIVES_FDIC" hidden="1">"c6523"</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TYPE" hidden="1">"c12752"</definedName>
    <definedName name="IQ_DIV_SHARE" hidden="1">"c330"</definedName>
    <definedName name="IQ_DIVEST_CF" hidden="1">"c331"</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 hidden="1">"c4302"</definedName>
    <definedName name="IQ_DPS_HIGH_EST" hidden="1">"c1676"</definedName>
    <definedName name="IQ_DPS_HIGH_EST_THOM" hidden="1">"c4015"</definedName>
    <definedName name="IQ_DPS_HIGH_GUIDANCE" hidden="1">"c4168"</definedName>
    <definedName name="IQ_DPS_LOW_EST" hidden="1">"c1677"</definedName>
    <definedName name="IQ_DPS_LOW_EST_THOM" hidden="1">"c4016"</definedName>
    <definedName name="IQ_DPS_LOW_GUIDANCE" hidden="1">"c4208"</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INT" hidden="1">"c360"</definedName>
    <definedName name="IQ_EBIT_LOW_EST" hidden="1">"c1684"</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_CURRENCY_THOM" hidden="1">"c12484"</definedName>
    <definedName name="IQ_EPS_DET_EST_DATE_THOM" hidden="1">"c12235"</definedName>
    <definedName name="IQ_EPS_DET_EST_INCL_THOM" hidden="1">"c12367"</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CIQ" hidden="1">"c4723"</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EST" hidden="1">"c2226"</definedName>
    <definedName name="IQ_EPS_NORM_EST_BOTTOM_UP" hidden="1">"c5490"</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"c12607"</definedName>
    <definedName name="IQ_EPS_REPORTED_DET_EST_THOM" hidden="1">"c12087"</definedName>
    <definedName name="IQ_EPS_REPORTED_EST" hidden="1">"c1744"</definedName>
    <definedName name="IQ_EPS_REPORTED_EST_BOTTOM_UP" hidden="1">"c5492"</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SOP_DEBT" hidden="1">"c1597"</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BOTTOM_UP" hidden="1">"c5487"</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THOM" hidden="1">"c5156"</definedName>
    <definedName name="IQ_EST_EPS_SURPRISE" hidden="1">"c1635"</definedName>
    <definedName name="IQ_EST_EPS_SURPRISE_PERCENT" hidden="1">"c1635"</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AL_DATE" hidden="1">"c2180"</definedName>
    <definedName name="IQ_EXCHANGE" hidden="1">"c405"</definedName>
    <definedName name="IQ_EXCISE_TAXES_EXCL_SALES" hidden="1">"c5515"</definedName>
    <definedName name="IQ_EXCISE_TAXES_INCL_SALES" hidden="1">"c5514"</definedName>
    <definedName name="IQ_EXERCISED" hidden="1">"c406"</definedName>
    <definedName name="IQ_EXP_RETURN_PENSION_DOMESTIC" hidden="1">"c407"</definedName>
    <definedName name="IQ_EXP_RETURN_PENSION_FOREIGN" hidden="1">"c408"</definedName>
    <definedName name="IQ_EXPENSE_CODE_" hidden="1">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SUPPL" hidden="1">"c1460"</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GROWTH" hidden="1">"c671"</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"01/20/2020 08:32:50"</definedName>
    <definedName name="IQ_NAMES_REVISION_DATE__1" hidden="1">40407.6967708333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 hidden="1">"c4467"</definedName>
    <definedName name="IQ_NET_DEBT_HIGH_EST" hidden="1">"c3518"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 hidden="1">"c4471"</definedName>
    <definedName name="IQ_NI_GW_HIGH_EST" hidden="1">"c1725"</definedName>
    <definedName name="IQ_NI_GW_HIGH_GUIDANCE" hidden="1">"c4178"</definedName>
    <definedName name="IQ_NI_GW_LOW_EST" hidden="1">"c1726"</definedName>
    <definedName name="IQ_NI_GW_LOW_GUIDANCE" hidden="1">"c4218"</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LOW_EST" hidden="1">"c1719"</definedName>
    <definedName name="IQ_NI_LOW_EST_THOM" hidden="1">"c5129"</definedName>
    <definedName name="IQ_NI_LOW_GUIDANCE" hidden="1">"c4216"</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_ITEMS" hidden="1">"c797"</definedName>
    <definedName name="IQ_NON_INS_EXP" hidden="1">"c798"</definedName>
    <definedName name="IQ_NON_INS_REV" hidden="1">"c799"</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8MONTHS" hidden="1">"c1829"</definedName>
    <definedName name="IQ_PERCENT_CHANGE_EST_FFO_SHARE_SHARE_18MONTHS_CIQ" hidden="1">"c3770"</definedName>
    <definedName name="IQ_PERCENT_CHANGE_EST_FFO_SHARE_SHARE_3MONTHS" hidden="1">"c1825"</definedName>
    <definedName name="IQ_PERCENT_CHANGE_EST_FFO_SHARE_SHARE_3MONTHS_CIQ" hidden="1">"c3766"</definedName>
    <definedName name="IQ_PERCENT_CHANGE_EST_FFO_SHARE_SHARE_6MONTHS" hidden="1">"c1826"</definedName>
    <definedName name="IQ_PERCENT_CHANGE_EST_FFO_SHARE_SHARE_6MONTHS_CIQ" hidden="1">"c3767"</definedName>
    <definedName name="IQ_PERCENT_CHANGE_EST_FFO_SHARE_SHARE_9MONTHS" hidden="1">"c1827"</definedName>
    <definedName name="IQ_PERCENT_CHANGE_EST_FFO_SHARE_SHARE_9MONTHS_CIQ" hidden="1">"c3768"</definedName>
    <definedName name="IQ_PERCENT_CHANGE_EST_FFO_SHARE_SHARE_DAY" hidden="1">"c1822"</definedName>
    <definedName name="IQ_PERCENT_CHANGE_EST_FFO_SHARE_SHARE_DAY_CIQ" hidden="1">"c3764"</definedName>
    <definedName name="IQ_PERCENT_CHANGE_EST_FFO_SHARE_SHARE_MONTH" hidden="1">"c1824"</definedName>
    <definedName name="IQ_PERCENT_CHANGE_EST_FFO_SHARE_SHARE_MONTH_CIQ" hidden="1">"c3765"</definedName>
    <definedName name="IQ_PERCENT_CHANGE_EST_FFO_SHARE_SHARE_WEEK" hidden="1">"c1823"</definedName>
    <definedName name="IQ_PERCENT_CHANGE_EST_FFO_SHARE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CIQ" hidden="1">"c3613"</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MGMT_FEE" hidden="1">"c1074"</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INGS_AVERAGE_EQUITY_FDIC" hidden="1">"c6733"</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THOM" hidden="1">"c4036"</definedName>
    <definedName name="IQ_RETURN_ASSETS_HIGH_GUIDANCE" hidden="1">"c4183"</definedName>
    <definedName name="IQ_RETURN_ASSETS_LOW_EST" hidden="1">"c3531"</definedName>
    <definedName name="IQ_RETURN_ASSETS_LOW_EST_THOM" hidden="1">"c4037"</definedName>
    <definedName name="IQ_RETURN_ASSETS_LOW_GUIDANCE" hidden="1">"c4223"</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THOM" hidden="1">"c5283"</definedName>
    <definedName name="IQ_RETURN_EQUITY_HIGH_GUIDANCE" hidden="1">"c4182"</definedName>
    <definedName name="IQ_RETURN_EQUITY_LOW_EST" hidden="1">"c3537"</definedName>
    <definedName name="IQ_RETURN_EQUITY_LOW_EST_THOM" hidden="1">"c5284"</definedName>
    <definedName name="IQ_RETURN_EQUITY_LOW_GUIDANCE" hidden="1">"c4222"</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_ACT_OR_EST" hidden="1">"c2214"</definedName>
    <definedName name="IQ_REVENUE_ACT_OR_EST_CIQ" hidden="1">"c5059"</definedName>
    <definedName name="IQ_REVENUE_ACT_OR_EST_THOM" hidden="1">"c5299"</definedName>
    <definedName name="IQ_REVENUE_EST" hidden="1">"c1126"</definedName>
    <definedName name="IQ_REVENUE_EST_BOTTOM_UP" hidden="1">"c5488"</definedName>
    <definedName name="IQ_REVENUE_EST_CIQ" hidden="1">"c3616"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39905.7941203704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_EQUITY" hidden="1">"c1246"</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LOCATION_1" hidden="1">#REF!</definedName>
    <definedName name="IQRA38" hidden="1">"$A$39:$A$48"</definedName>
    <definedName name="IQRA5" hidden="1">"$A$6:$A$20"</definedName>
    <definedName name="IQRA6" hidden="1">"$A$7:$A$21"</definedName>
    <definedName name="IQRA60" hidden="1">"$A$61:$A$75"</definedName>
    <definedName name="IQRA7" hidden="1">"$A$8:$A$16"</definedName>
    <definedName name="IQRA8" hidden="1">"$A$9:$A$19"</definedName>
    <definedName name="IQRB35" hidden="1">"$B$36:$B$45"</definedName>
    <definedName name="IQRB36" hidden="1">"$B$37:$B$46"</definedName>
    <definedName name="IQRB37" hidden="1">"$B$38:$B$47"</definedName>
    <definedName name="IQRB38" hidden="1">"$B$39:$B$48"</definedName>
    <definedName name="IQRB39" hidden="1">"$B$40:$B$49"</definedName>
    <definedName name="IQRB42" hidden="1">"$B$43:$B$52"</definedName>
    <definedName name="IQRB5" hidden="1">"$B$6:$B$20"</definedName>
    <definedName name="IQRB6" hidden="1">"$B$7:$B$21"</definedName>
    <definedName name="IQRB8" hidden="1">"$B$9:$B$19"</definedName>
    <definedName name="IQRC5" hidden="1">"$C$6:$C$20"</definedName>
    <definedName name="IQRC6" hidden="1">"$C$7:$C$21"</definedName>
    <definedName name="IQRC8" hidden="1">"$C$9:$C$19"</definedName>
    <definedName name="IQRD8" hidden="1">"$D$9:$D$19"</definedName>
    <definedName name="IQRE36" hidden="1">"$E$37:$E$46"</definedName>
    <definedName name="IQRE8" hidden="1">"$E$9:$E$19"</definedName>
    <definedName name="IsColHidden" hidden="1">FALSE</definedName>
    <definedName name="IsLTMColHidden" hidden="1">FALSE</definedName>
    <definedName name="Issue" hidden="1">"BL7FKFTY6NDALOTZZF8PFRAS6"</definedName>
    <definedName name="iungds" hidden="1">{"detail",#N/A,FALSE,"mfg";"summary",#N/A,FALSE,"mfg"}</definedName>
    <definedName name="iuyt" hidden="1">{"AS REP",#N/A,FALSE,"EEFSNAP2";"PROP",#N/A,FALSE,"EEFSNAP2";"RISKS",#N/A,FALSE,"EEFSNAP2";"VIEW ALL",#N/A,FALSE,"EEFSNAP2"}</definedName>
    <definedName name="iy" hidden="1">{"AS REP",#N/A,FALSE,"EEFSNAP2";"PROP",#N/A,FALSE,"EEFSNAP2";"RISKS",#N/A,FALSE,"EEFSNAP2";"VIEW ALL",#N/A,FALSE,"EEFSNAP2"}</definedName>
    <definedName name="janis" hidden="1">{#N/A,#N/A,TRUE,"0 Deckbl.";#N/A,#N/A,TRUE,"S 1 Komm";#N/A,#N/A,TRUE,"S 1a Komm";#N/A,#N/A,TRUE,"S 1b Komm";#N/A,#N/A,TRUE,"S  2 DBR";#N/A,#N/A,TRUE,"S  3 Sparten";#N/A,#N/A,TRUE,"S 4  Betr. K.";#N/A,#N/A,TRUE,"6 Bilanz";#N/A,#N/A,TRUE,"6a Bilanz ";#N/A,#N/A,TRUE,"6b Bilanz ";#N/A,#N/A,TRUE,"7 GS I";#N/A,#N/A,TRUE,"S 8 EQ-GuV"}</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kkjk" hidden="1">{"mgmt forecast",#N/A,FALSE,"Mgmt Forecast";"dcf table",#N/A,FALSE,"Mgmt Forecast";"sensitivity",#N/A,FALSE,"Mgmt Forecast";"table inputs",#N/A,FALSE,"Mgmt Forecast";"calculations",#N/A,FALSE,"Mgmt Forecast"}</definedName>
    <definedName name="JHL" hidden="1">{#N/A,#N/A,FALSE,"Austria"}</definedName>
    <definedName name="jhll" hidden="1">{#N/A,#N/A,FALSE,"PMW Gruppe 99_98";#N/A,#N/A,FALSE,"PMW KG 98_99";#N/A,#N/A,FALSE,"PMW Inc. 99_98";#N/A,#N/A,FALSE,"PMW VTECH 99_98";#N/A,#N/A,FALSE,"PMW Thail. 99_98";#N/A,#N/A,FALSE,"PMW Canada 99_98";#N/A,#N/A,FALSE,"Währungsabw. 99_98"}</definedName>
    <definedName name="JHNB" hidden="1">{"CORSA",#N/A,FALSE,"RESUMO FINAL";"KADETT",#N/A,FALSE,"RESUMO FINAL";"VECTRA",#N/A,FALSE,"RESUMO FINAL";"OMEGA",#N/A,FALSE,"RESUMO FINAL";"S_10",#N/A,FALSE,"RESUMO FINAL";"BLAZER",#N/A,FALSE,"RESUMO FINAL"}</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LÖJL" hidden="1">{#N/A,#N/A,FALSE,"Austria"}</definedName>
    <definedName name="JJ" hidden="1">{#N/A,#N/A,FALSE,"인원";#N/A,#N/A,FALSE,"비용2";#N/A,#N/A,FALSE,"비용1";#N/A,#N/A,FALSE,"비용";#N/A,#N/A,FALSE,"보증2";#N/A,#N/A,FALSE,"보증1";#N/A,#N/A,FALSE,"보증";#N/A,#N/A,FALSE,"손익1";#N/A,#N/A,FALSE,"손익";#N/A,#N/A,FALSE,"부서별매출";#N/A,#N/A,FALSE,"매출"}</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k" hidden="1">{#N/A,#N/A,FALSE,"FY97";#N/A,#N/A,FALSE,"FY98";#N/A,#N/A,FALSE,"FY99";#N/A,#N/A,FALSE,"FY00";#N/A,#N/A,FALSE,"FY01"}</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id" hidden="1">{"detail",#N/A,FALSE,"mfg";"summary",#N/A,FALSE,"mfg"}</definedName>
    <definedName name="jomn" hidden="1">{"pro_view",#N/A,FALSE,"EEFSNAP2";"rep_view",#N/A,FALSE,"EEFSNAP2"}</definedName>
    <definedName name="jöuiuiuzi" hidden="1">{#N/A,#N/A,FALSE,"Umsatz 99";#N/A,#N/A,FALSE,"ER 99 "}</definedName>
    <definedName name="ju" hidden="1">{"detail",#N/A,FALSE,"mfg";"summary",#N/A,FALSE,"mfg"}</definedName>
    <definedName name="jui" hidden="1">{"YD OTHER",#N/A,FALSE,"YTD"}</definedName>
    <definedName name="juio" hidden="1">{"Page 1",#N/A,FALSE,"OpExJanVsPY";"Page 2",#N/A,FALSE,"OpExJanVsPY"}</definedName>
    <definedName name="Junk" hidden="1">{"'Blank'!$A$1:$A$2"}</definedName>
    <definedName name="KAJSÖDF" hidden="1">{#N/A,#N/A,FALSE,"Austria"}</definedName>
    <definedName name="KD" hidden="1">{#N/A,#N/A,FALSE,"인원";#N/A,#N/A,FALSE,"비용2";#N/A,#N/A,FALSE,"비용1";#N/A,#N/A,FALSE,"비용";#N/A,#N/A,FALSE,"보증2";#N/A,#N/A,FALSE,"보증1";#N/A,#N/A,FALSE,"보증";#N/A,#N/A,FALSE,"손익1";#N/A,#N/A,FALSE,"손익";#N/A,#N/A,FALSE,"부서별매출";#N/A,#N/A,FALSE,"매출"}</definedName>
    <definedName name="KDONR" hidden="1">{#N/A,#N/A,TRUE,"일정"}</definedName>
    <definedName name="kd내륙운송료" hidden="1">{#N/A,#N/A,FALSE,"인원";#N/A,#N/A,FALSE,"비용2";#N/A,#N/A,FALSE,"비용1";#N/A,#N/A,FALSE,"비용";#N/A,#N/A,FALSE,"보증2";#N/A,#N/A,FALSE,"보증1";#N/A,#N/A,FALSE,"보증";#N/A,#N/A,FALSE,"손익1";#N/A,#N/A,FALSE,"손익";#N/A,#N/A,FALSE,"부서별매출";#N/A,#N/A,FALSE,"매출"}</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njs" hidden="1">{"detail",#N/A,FALSE,"mfg";"summary",#N/A,FALSE,"mfg"}</definedName>
    <definedName name="kip" hidden="1">{"detail",#N/A,FALSE,"mfg";"summary",#N/A,FALSE,"mfg"}</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ip" hidden="1">{"detail",#N/A,FALSE,"mfg";"summary",#N/A,FALSE,"mfg"}</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 hidden="1">{#N/A,"PURCHM",FALSE,"Business Analysis";#N/A,"SPADD",FALSE,"Business Analysis"}</definedName>
    <definedName name="kk.l" hidden="1">{#N/A,#N/A,FALSE,"Produkte Erw.";#N/A,#N/A,FALSE,"Produkte Plan";#N/A,#N/A,FALSE,"Leistungen Erw.";#N/A,#N/A,FALSE,"Leistungen Plan";#N/A,#N/A,FALSE,"KA Allg.Kosten (2)";#N/A,#N/A,FALSE,"KA All.Kosten"}</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l" hidden="1">{#N/A,#N/A,FALSE,"FY97";#N/A,#N/A,FALSE,"FY98";#N/A,#N/A,FALSE,"FY99";#N/A,#N/A,FALSE,"FY00";#N/A,#N/A,FALSE,"FY01"}</definedName>
    <definedName name="KLFÖSA" hidden="1">{#N/A,#N/A,FALSE,"Austria"}</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ñ" hidden="1">{"AS REP",#N/A,FALSE,"EEFSNAP2";"PROP",#N/A,FALSE,"EEFSNAP2";"RISKS",#N/A,FALSE,"EEFSNAP2";"VIEW ALL",#N/A,FALSE,"EEFSNAP2"}</definedName>
    <definedName name="km" hidden="1">{"pro_view",#N/A,FALSE,"EEFSNAP2";"rep_view",#N/A,FALSE,"EEFSNAP2"}</definedName>
    <definedName name="kou" hidden="1">{"detail",#N/A,FALSE,"mfg";"summary",#N/A,FALSE,"mfg"}</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s" hidden="1">{#N/A,#N/A,FALSE,"Aging Summary";#N/A,#N/A,FALSE,"Ratio Analysis";#N/A,#N/A,FALSE,"Test 120 Day Accts";#N/A,#N/A,FALSE,"Tickmarks"}</definedName>
    <definedName name="LAURA" hidden="1">{"INFLAB",#N/A,FALSE,"ECOINDBP"}</definedName>
    <definedName name="ldkeir" hidden="1">{#N/A,"PURCHM",FALSE,"Business Analysis";#N/A,"SPADD",FALSE,"Business Analysis"}</definedName>
    <definedName name="LFKAÖS" hidden="1">{#N/A,#N/A,FALSE,"Austria"}</definedName>
    <definedName name="lhjlkjlhklhljl" hidden="1">{#N/A,#N/A,FALSE,"PMW Gruppe 99_98";#N/A,#N/A,FALSE,"PMW KG 98_99";#N/A,#N/A,FALSE,"PMW Inc. 99_98";#N/A,#N/A,FALSE,"PMW VTECH 99_98";#N/A,#N/A,FALSE,"PMW Thail. 99_98";#N/A,#N/A,FALSE,"PMW Canada 99_98";#N/A,#N/A,FALSE,"Währungsabw. 99_98"}</definedName>
    <definedName name="limcount" hidden="1">1</definedName>
    <definedName name="ListOffset" hidden="1">1</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kj" hidden="1">{"detail",#N/A,FALSE,"mfg";"summary",#N/A,FALSE,"mfg"}</definedName>
    <definedName name="lkjlkj" hidden="1">{"Final",#N/A,FALSE,"Feb-96"}</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p" hidden="1">{"YD LPH2",#N/A,FALSE,"YTD"}</definedName>
    <definedName name="lñ" hidden="1">{"sales growth",#N/A,FALSE,"summary";"oper income",#N/A,FALSE,"summary";"oros rank",#N/A,FALSE,"summary";"net assets",#N/A,FALSE,"summary";"asset turnover",#N/A,FALSE,"summary";"orona",#N/A,FALSE,"summary"}</definedName>
    <definedName name="lop" hidden="1">{"detail",#N/A,FALSE,"mfg";"summary",#N/A,FALSE,"mfg"}</definedName>
    <definedName name="lor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lorena" hidden="1">{#N/A,#N/A,TRUE,"W.O.";#N/A,#N/A,TRUE,"N.A.O.";#N/A,#N/A,TRUE,"USA";#N/A,#N/A,TRUE,"CAN";#N/A,#N/A,TRUE,"MEX";#N/A,#N/A,TRUE,"I.O.";#N/A,#N/A,TRUE,"EUR";#N/A,#N/A,TRUE,"MEA";#N/A,#N/A,TRUE,"LAT";#N/A,#N/A,TRUE,"ASIA"}</definedName>
    <definedName name="lpok" hidden="1">{#N/A,"PURADD",FALSE,"Business Analysis";#N/A,"PURSPP",FALSE,"Business Analysis";#N/A,"CTGIND",FALSE,"Business Analysis";#N/A,"PURCHM",FALSE,"Business Analysis";#N/A,"SPADD",FALSE,"Business Analysis";#N/A,"EPOXY",FALSE,"Business Analysis";#N/A,"PURPER",FALSE,"Business Analysis"}</definedName>
    <definedName name="ltm_BalanceSheet" hidden="1">#REF!</definedName>
    <definedName name="ltm_IncomeStatement" hidden="1">#REF!</definedName>
    <definedName name="maji" hidden="1">{"detail",#N/A,FALSE,"mfg";"summary",#N/A,FALSE,"mfg"}</definedName>
    <definedName name="malenf" hidden="1">{#N/A,#N/A,FALSE,"Januar"}</definedName>
    <definedName name="march" hidden="1">{"PRIMAT",#N/A,FALSE,"ECOINDBP"}</definedName>
    <definedName name="market" hidden="1">{#N/A,#N/A,TRUE,"일정"}</definedName>
    <definedName name="MBTEMP" hidden="1">{"'Blank'!$A$1:$A$2"}</definedName>
    <definedName name="mfoew" hidden="1">{#N/A,"PURCHM",FALSE,"Business Analysis";#N/A,"SPADD",FALSE,"Business Analysis"}</definedName>
    <definedName name="mi" hidden="1">{"CORSA",#N/A,FALSE,"RESUMO FINAL";"KADETT",#N/A,FALSE,"RESUMO FINAL";"VECTRA",#N/A,FALSE,"RESUMO FINAL";"OMEGA",#N/A,FALSE,"RESUMO FINAL";"S_10",#N/A,FALSE,"RESUMO FINAL";"BLAZER",#N/A,FALSE,"RESUMO FINAL"}</definedName>
    <definedName name="mim" hidden="1">{"CORSA",#N/A,FALSE,"RESUMO FINAL";"KADETT",#N/A,FALSE,"RESUMO FINAL";"VECTRA",#N/A,FALSE,"RESUMO FINAL";"OMEGA",#N/A,FALSE,"RESUMO FINAL";"S_10",#N/A,FALSE,"RESUMO FINAL";"BLAZER",#N/A,FALSE,"RESUMO FINAL"}</definedName>
    <definedName name="miwukls" hidden="1">{"detail",#N/A,FALSE,"mfg";"summary",#N/A,FALSE,"mfg"}</definedName>
    <definedName name="mj" hidden="1">{#N/A,#N/A,FALSE,"FY97";#N/A,#N/A,FALSE,"FY98";#N/A,#N/A,FALSE,"FY99";#N/A,#N/A,FALSE,"FY00";#N/A,#N/A,FALSE,"FY01"}</definedName>
    <definedName name="mk" hidden="1">{"detail",#N/A,FALSE,"mfg";"summary",#N/A,FALSE,"mfg"}</definedName>
    <definedName name="mkl" hidden="1">{"pro_view",#N/A,FALSE,"EEFSNAP2";"rep_view",#N/A,FALSE,"EEFSNAP2"}</definedName>
    <definedName name="MM" hidden="1">{"CORSA",#N/A,FALSE,"RESUMO FINAL";"KADETT",#N/A,FALSE,"RESUMO FINAL";"VECTRA",#N/A,FALSE,"RESUMO FINAL";"OMEGA",#N/A,FALSE,"RESUMO FINAL";"S_10",#N/A,FALSE,"RESUMO FINAL";"BLAZER",#N/A,FALSE,"RESUMO FINAL"}</definedName>
    <definedName name="mmk" hidden="1">{"Pg1",#N/A,FALSE,"OpExYTDvsBud";"Pg2",#N/A,FALSE,"OpExYTDvsBud"}</definedName>
    <definedName name="MMM" hidden="1">{"TOTAL",#N/A,TRUE,"DETAIL";"COS",#N/A,TRUE,"DETAIL";"DOMESTIC",#N/A,TRUE,"DETAIL";"DOM TRACK",#N/A,TRUE,"DETAIL";#N/A,#N/A,TRUE,"SHOW";#N/A,#N/A,TRUE,"BALANCE";#N/A,#N/A,TRUE,"SHOW BAL"}</definedName>
    <definedName name="mmmm" hidden="1">{"orixcsc",#N/A,FALSE,"ORIX CSC";"orixcsc2",#N/A,FALSE,"ORIX CSC"}</definedName>
    <definedName name="mmmmm" hidden="1">{#N/A,#N/A,FALSE,"Calc";#N/A,#N/A,FALSE,"Sensitivity";#N/A,#N/A,FALSE,"LT Earn.Dil.";#N/A,#N/A,FALSE,"Dil. AVP"}</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mp" hidden="1">{"detail",#N/A,FALSE,"mfg";"summary",#N/A,FALSE,"mfg"}</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kp" hidden="1">{"QTD_LPO2N2",#N/A,FALSE,"QTD"}</definedName>
    <definedName name="nam90ng" hidden="1">{"detail",#N/A,FALSE,"mfg";"summary",#N/A,FALSE,"mfg"}</definedName>
    <definedName name="nam9njk" hidden="1">{"detail",#N/A,FALSE,"mfg";"summary",#N/A,FALSE,"mfg"}</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h" hidden="1">{"AS REP",#N/A,FALSE,"EEFSNAP2";"PROP",#N/A,FALSE,"EEFSNAP2";"RISKS",#N/A,FALSE,"EEFSNAP2";"VIEW ALL",#N/A,FALSE,"EEFSNAP2"}</definedName>
    <definedName name="NHR" hidden="1">{"raatios",#N/A,FALSE,"A";"ratios",#N/A,FALSE,"B";"ratios",#N/A,FALSE,"C";"ratios",#N/A,FALSE,"D";"ratios",#N/A,FALSE,"F"}</definedName>
    <definedName name="nhu" hidden="1">{#N/A,"PURADD",FALSE,"Business Analysis";#N/A,"PURSPP",FALSE,"Business Analysis";#N/A,"CTGIND",FALSE,"Business Analysis";#N/A,"PURCHM",FALSE,"Business Analysis";#N/A,"SPADD",FALSE,"Business Analysis";#N/A,"EPOXY",FALSE,"Business Analysis";#N/A,"PURPER",FALSE,"Business Analysis"}</definedName>
    <definedName name="NICLOLE" hidden="1">{"PRIMAT",#N/A,FALSE,"ECOINDBP"}</definedName>
    <definedName name="nijnsh" hidden="1">{"detail",#N/A,FALSE,"mfg";"summary",#N/A,FALSE,"mfg"}</definedName>
    <definedName name="nj9km" hidden="1">{"detail",#N/A,FALSE,"mfg";"summary",#N/A,FALSE,"mfg"}</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h" hidden="1">{"Pa1",#N/A,FALSE,"OpExYTDvsPY";"Pa2",#N/A,FALSE,"OpExYTDvsPY"}</definedName>
    <definedName name="nn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nnn.opo" hidden="1">{"TOTAL",#N/A,TRUE,"DETAIL";"COS",#N/A,TRUE,"DETAIL";"DOMESTIC",#N/A,TRUE,"DETAIL";"DOM TRACK",#N/A,TRUE,"DETAIL";#N/A,#N/A,TRUE,"SHOW";#N/A,#N/A,TRUE,"BALANCE";#N/A,#N/A,TRUE,"SHOW BAL"}</definedName>
    <definedName name="noidea" hidden="1">{#N/A,#N/A,FALSE,"Calc";#N/A,#N/A,FALSE,"Sensitivity";#N/A,#N/A,FALSE,"LT Earn.Dil.";#N/A,#N/A,FALSE,"Dil. AVP"}</definedName>
    <definedName name="ñp" hidden="1">{#N/A,"PURCHM",FALSE,"Business Analysis";#N/A,"SPADD",FALSE,"Business Analysis"}</definedName>
    <definedName name="nuijh467" hidden="1">{"detail",#N/A,FALSE,"mfg";"summary",#N/A,FALSE,"mfg"}</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xlnm.Print_Area" localSheetId="3">BS!$A$1:$I$71</definedName>
    <definedName name="_xlnm.Print_Area" localSheetId="0">Content!$A$1:$B$25</definedName>
    <definedName name="_xlnm.Print_Area" localSheetId="2">PnL!$A$1:$D$35</definedName>
    <definedName name="Oasda" hidden="1">{"Operating Data",#N/A,TRUE,"Sheet1";"Valuation Matrix",#N/A,TRUE,"Sheet1";"Sales Analysis",#N/A,TRUE,"Sheet1";"Closed Remodelled New",#N/A,TRUE,"Sheet1";"Competitive and FSP",#N/A,TRUE,"Sheet1";"Working Capital and Capex",#N/A,TRUE,"Sheet1";"depreciation",#N/A,TRUE,"Sheet1"}</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L" hidden="1">{#N/A,#N/A,TRUE,"0 Deckbl.";#N/A,#N/A,TRUE,"S 1 Komm";#N/A,#N/A,TRUE,"S 1a Komm";#N/A,#N/A,TRUE,"S 1b Komm";#N/A,#N/A,TRUE,"S  2 DBR";#N/A,#N/A,TRUE,"S  3 Sparten";#N/A,#N/A,TRUE,"S 4  Betr. K.";#N/A,#N/A,TRUE,"6 Bilanz";#N/A,#N/A,TRUE,"6a Bilanz ";#N/A,#N/A,TRUE,"6b Bilanz ";#N/A,#N/A,TRUE,"7 GS I";#N/A,#N/A,TRUE,"S 8 EQ-GuV"}</definedName>
    <definedName name="OLE_LINK1" localSheetId="2">PnL!$B$36</definedName>
    <definedName name="OLKI" hidden="1">{"CORSA",#N/A,FALSE,"RESUMO FINAL";"KADETT",#N/A,FALSE,"RESUMO FINAL";"VECTRA",#N/A,FALSE,"RESUMO FINAL";"OMEGA",#N/A,FALSE,"RESUMO FINAL";"S_10",#N/A,FALSE,"RESUMO FINAL";"BLAZER",#N/A,FALSE,"RESUMO FINAL"}</definedName>
    <definedName name="on" hidden="1">{"overview",#N/A,FALSE,"summary";"net assets",#N/A,FALSE,"summary";"asset turnover",#N/A,FALSE,"summary";"orona",#N/A,FALSE,"summary"}</definedName>
    <definedName name="onj" hidden="1">{"Pa1",#N/A,FALSE,"OpExYTDvsPY";"Pa2",#N/A,FALSE,"OpExYTDvsPY"}</definedName>
    <definedName name="oo.ll" hidden="1">{#N/A,#N/A,FALSE,"Umsatz HM";#N/A,#N/A,FALSE,"ER HM";#N/A,#N/A,FALSE,"EA HM  (2)";#N/A,#N/A,FALSE,"EA HM ";#N/A,#N/A,FALSE,"EA HM  (4)";#N/A,#N/A,FALSE,"EA HM  (3)";#N/A,#N/A,FALSE,"KA HM  (2)";#N/A,#N/A,FALSE,"KA HM";#N/A,#N/A,FALSE,"KA HM  (3)";#N/A,#N/A,FALSE,"KA HM (4)"}</definedName>
    <definedName name="oolo.lll" hidden="1">{#N/A,#N/A,FALSE,"Umsatz 99";#N/A,#N/A,FALSE,"ER 99 "}</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piu" hidden="1">{"Comp_of_Price_Effect",#N/A,FALSE,"QTRDPVAR"}</definedName>
    <definedName name="oplk" hidden="1">{"Page1",#N/A,FALSE,"OpExJanvsBud";"Page2",#N/A,FALSE,"OpExJanvsBud"}</definedName>
    <definedName name="opndixm" hidden="1">{"detail",#N/A,FALSE,"mfg";"summary",#N/A,FALSE,"mfg"}</definedName>
    <definedName name="OTHER1" hidden="1">{"PRIMAT",#N/A,FALSE,"ECOINDBP"}</definedName>
    <definedName name="OTHER2" hidden="1">{"PRIMAT",#N/A,FALSE,"ECOINDBP"}</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wmkib" hidden="1">{"detail",#N/A,FALSE,"mfg";"summary",#N/A,FALSE,"mfg"}</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ööö" hidden="1">{#N/A,#N/A,FALSE,"Produkte Erw.";#N/A,#N/A,FALSE,"Produkte Plan";#N/A,#N/A,FALSE,"Leistungen Erw.";#N/A,#N/A,FALSE,"Leistungen Plan";#N/A,#N/A,FALSE,"KA Allg.Kosten (2)";#N/A,#N/A,FALSE,"KA All.Kosten"}</definedName>
    <definedName name="P" hidden="1">{#N/A,#N/A,TRUE,"0 Deckbl.";#N/A,#N/A,TRUE,"S 1 Komm";#N/A,#N/A,TRUE,"S 1a Komm";#N/A,#N/A,TRUE,"S 1b Komm";#N/A,#N/A,TRUE,"S  2 DBR";#N/A,#N/A,TRUE,"S  3 Sparten";#N/A,#N/A,TRUE,"S 4  Betr. K.";#N/A,#N/A,TRUE,"6 Bilanz";#N/A,#N/A,TRUE,"6a Bilanz ";#N/A,#N/A,TRUE,"6b Bilanz ";#N/A,#N/A,TRUE,"7 GS I";#N/A,#N/A,TRUE,"S 8 EQ-GuV"}</definedName>
    <definedName name="p.Covenants" hidden="1">#REF!</definedName>
    <definedName name="p.Covenants_Titles"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b" hidden="1">{"net assets",#N/A,FALSE,"summary";"asset turnover",#N/A,FALSE,"summary";"orona",#N/A,FALSE,"summary"}</definedName>
    <definedName name="PCA" hidden="1">"BL7FKFTY6NDALOTZZF8PFRAS6"</definedName>
    <definedName name="PÇLKJ" hidden="1">{"CORSA",#N/A,FALSE,"RESUMO FINAL";"KADETT",#N/A,FALSE,"RESUMO FINAL";"VECTRA",#N/A,FALSE,"RESUMO FINAL";"OMEGA",#N/A,FALSE,"RESUMO FINAL";"S_10",#N/A,FALSE,"RESUMO FINAL";"BLAZER",#N/A,FALSE,"RESUMO FINAL"}</definedName>
    <definedName name="pd" hidden="1">{"detail",#N/A,FALSE,"mfg";"summary",#N/A,FALSE,"mfg"}</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M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i" hidden="1">{"oct_res_comm",#N/A,FALSE,"VarToBud"}</definedName>
    <definedName name="PILAR" hidden="1">{"detail",#N/A,FALSE,"mfg";"summary",#N/A,FALSE,"mfg"}</definedName>
    <definedName name="pilk" hidden="1">{"YD LPH2",#N/A,FALSE,"YTD"}</definedName>
    <definedName name="pk" hidden="1">{"vol data",#N/A,FALSE,"Datasheet";"vol graph",#N/A,FALSE,"Volume";"price data",#N/A,FALSE,"Datasheet";"price graph",#N/A,FALSE,"Price";"dp data",#N/A,FALSE,"Datasheet";"dp graph",#N/A,FALSE,"DirectProfit"}</definedName>
    <definedName name="pnsji5" hidden="1">{#N/A,"PURCHM",FALSE,"Business Analysis";#N/A,"SPADD",FALSE,"Business Analysis"}</definedName>
    <definedName name="PO" hidden="1">{#N/A,#N/A,TRUE,"0 Deckbl.";#N/A,#N/A,TRUE,"S 1 Komm";#N/A,#N/A,TRUE,"S 1a Komm";#N/A,#N/A,TRUE,"S 1b Komm";#N/A,#N/A,TRUE,"S  2 DBR";#N/A,#N/A,TRUE,"S  3 Sparten";#N/A,#N/A,TRUE,"S 4  Betr. K.";#N/A,#N/A,TRUE,"6 Bilanz";#N/A,#N/A,TRUE,"6a Bilanz ";#N/A,#N/A,TRUE,"6b Bilanz ";#N/A,#N/A,TRUE,"7 GS I";#N/A,#N/A,TRUE,"S 8 EQ-GuV"}</definedName>
    <definedName name="poc" hidden="1">{#N/A,"PURADD",FALSE,"Business Analysis";#N/A,"PURSPP",FALSE,"Business Analysis";#N/A,"CTGIND",FALSE,"Business Analysis";#N/A,"PURCHM",FALSE,"Business Analysis";#N/A,"SPADD",FALSE,"Business Analysis";#N/A,"EPOXY",FALSE,"Business Analysis";#N/A,"PURPER",FALSE,"Business Analysis"}</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hidden="1">{"Performance Details",#N/A,FALSE,"Current Yr";"Performance Details",#N/A,FALSE,"Budget";"Performance Details",#N/A,FALSE,"Prior Year"}</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wq" hidden="1">{#N/A,"PURCHM",FALSE,"Business Analysis";#N/A,"SPADD",FALSE,"Business Analysis"}</definedName>
    <definedName name="pp" hidden="1">{#N/A,#N/A,FALSE,"Calc";#N/A,#N/A,FALSE,"Sensitivity";#N/A,#N/A,FALSE,"LT Earn.Dil.";#N/A,#N/A,FALSE,"Dil. AVP"}</definedName>
    <definedName name="ppo" hidden="1">{"YD LOUISIANA",#N/A,FALSE,"YTD"}</definedName>
    <definedName name="PPP" hidden="1">{#N/A,#N/A,FALSE,"Safety";#N/A,#N/A,FALSE,"Quality ";#N/A,#N/A,FALSE,"Yield";#N/A,#N/A,FALSE,"Surface Defects";#N/A,#N/A,FALSE,"IT MBF"}</definedName>
    <definedName name="pqmjuz" hidden="1">{"detail",#N/A,FALSE,"mfg";"summary",#N/A,FALSE,"mfg"}</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End" hidden="1">#REF!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z" hidden="1">{"Month Summary",#N/A,FALSE,"Summary";"Total Details",#N/A,FALSE,"Current Yr";"Polymers Details",#N/A,FALSE,"Current Yr";"Performance Details",#N/A,FALSE,"Current Yr";"ICD Details",#N/A,FALSE,"Current Yr"}</definedName>
    <definedName name="q" hidden="1">{#N/A,#N/A,TRUE,"W.O.";#N/A,#N/A,TRUE,"N.A.O.";#N/A,#N/A,TRUE,"USA";#N/A,#N/A,TRUE,"CAN";#N/A,#N/A,TRUE,"MEX";#N/A,#N/A,TRUE,"I.O.";#N/A,#N/A,TRUE,"EUR";#N/A,#N/A,TRUE,"MEA";#N/A,#N/A,TRUE,"LAT";#N/A,#N/A,TRUE,"ASIA"}</definedName>
    <definedName name="qaaaa" hidden="1">{"detail",#N/A,FALSE,"mfg";"summary",#N/A,FALSE,"mfg"}</definedName>
    <definedName name="Q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sd" hidden="1">{"Page 1",#N/A,FALSE,"OpExJanVsPY";"Page 2",#N/A,FALSE,"OpExJanVsPY"}</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p" hidden="1">{"overview",#N/A,FALSE,"summary";"net assets",#N/A,FALSE,"summary";"asset turnover",#N/A,FALSE,"summary";"orona",#N/A,FALSE,"summary"}</definedName>
    <definedName name="qq" hidden="1">{#N/A,#N/A,FALSE,"인원";#N/A,#N/A,FALSE,"비용2";#N/A,#N/A,FALSE,"비용1";#N/A,#N/A,FALSE,"비용";#N/A,#N/A,FALSE,"보증2";#N/A,#N/A,FALSE,"보증1";#N/A,#N/A,FALSE,"보증";#N/A,#N/A,FALSE,"손익1";#N/A,#N/A,FALSE,"손익";#N/A,#N/A,FALSE,"부서별매출";#N/A,#N/A,FALSE,"매출"}</definedName>
    <definedName name="qqkkkkk" hidden="1">{#N/A,"PURCHM",FALSE,"Business Analysis";#N/A,"SPADD",FALSE,"Business Analysis"}</definedName>
    <definedName name="qqq" hidden="1">{#N/A,#N/A,TRUE,"이사님";#N/A,#N/A,TRUE,"이사님"}</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 hidden="1">{"pro_view",#N/A,FALSE,"EEFSNAP2";"rep_view",#N/A,FALSE,"EEFSNAP2"}</definedName>
    <definedName name="qqqqqqqqqqq" hidden="1">{#N/A,#N/A,FALSE,"인원";#N/A,#N/A,FALSE,"비용2";#N/A,#N/A,FALSE,"비용1";#N/A,#N/A,FALSE,"비용";#N/A,#N/A,FALSE,"보증2";#N/A,#N/A,FALSE,"보증1";#N/A,#N/A,FALSE,"보증";#N/A,#N/A,FALSE,"손익1";#N/A,#N/A,FALSE,"손익";#N/A,#N/A,FALSE,"부서별매출";#N/A,#N/A,FALSE,"매출"}</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r" hidden="1">{"detail",#N/A,FALSE,"mfg";"summary",#N/A,FALSE,"mfg"}</definedName>
    <definedName name="qs" hidden="1">{#N/A,"PURADD",FALSE,"Business Analysis";#N/A,"PURSPP",FALSE,"Business Analysis";#N/A,"CTGIND",FALSE,"Business Analysis";#N/A,"PURCHM",FALSE,"Business Analysis";#N/A,"SPADD",FALSE,"Business Analysis";#N/A,"EPOXY",FALSE,"Business Analysis";#N/A,"PURPER",FALSE,"Business Analysis"}</definedName>
    <definedName name="qssss" hidden="1">{#N/A,"PURCHM",FALSE,"Business Analysis";#N/A,"SPADD",FALSE,"Business Analysis"}</definedName>
    <definedName name="qt" hidden="1">{"oct_res_comm",#N/A,FALSE,"VarToBud"}</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CashFlow" hidden="1">#REF!</definedName>
    <definedName name="r.Leverage"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bota" hidden="1">{#N/A,#N/A,TRUE,"0 Deckbl.";#N/A,#N/A,TRUE,"S 1 Komm";#N/A,#N/A,TRUE,"S 1a Komm";#N/A,#N/A,TRUE,"S 1b Komm";#N/A,#N/A,TRUE,"S  2 DBR";#N/A,#N/A,TRUE,"S  3 Sparten";#N/A,#N/A,TRUE,"S 4  Betr. K.";#N/A,#N/A,TRUE,"6 Bilanz";#N/A,#N/A,TRUE,"6a Bilanz ";#N/A,#N/A,TRUE,"6b Bilanz ";#N/A,#N/A,TRUE,"7 GS I";#N/A,#N/A,TRUE,"S 8 EQ-GuV"}</definedName>
    <definedName name="rad" hidden="1">{"PACKAGE",#N/A,FALSE,"CM"}</definedName>
    <definedName name="rd" hidden="1">{"oct_res_comm",#N/A,FALSE,"VarToBud"}</definedName>
    <definedName name="rdx" hidden="1">{"oct_res_comm",#N/A,FALSE,"VarToBud"}</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ie"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rixi" hidden="1">{"oct_res_comm",#N/A,FALSE,"VarToBud"}</definedName>
    <definedName name="rjod" hidden="1">{"detail",#N/A,FALSE,"mfg";"summary",#N/A,FALSE,"mfg"}</definedName>
    <definedName name="rkods" hidden="1">{"detail",#N/A,FALSE,"mfg";"summary",#N/A,FALSE,"mfg"}</definedName>
    <definedName name="Robert2" hidden="1">{"DCF",#N/A,FALSE,"CF"}</definedName>
    <definedName name="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rrrrrrrrr" hidden="1">#REF!</definedName>
    <definedName name="rsac" hidden="1">{"PAGE 1",#N/A,FALSE,"COS Excluding Geismar";"PAGE 2",#N/A,FALSE,"COS Excluding Geismar";"PAGE 3",#N/A,FALSE,"COS Excluding Geismar"}</definedName>
    <definedName name="rt" hidden="1">{"detail",#N/A,FALSE,"mfg";"summary",#N/A,FALSE,"mfg"}</definedName>
    <definedName name="rtds" hidden="1">{"ICD Details",#N/A,FALSE,"Current Yr";"ICD Details",#N/A,FALSE,"Budget";"ICD Details",#N/A,FALSE,"Prior Year"}</definedName>
    <definedName name="rtertr" hidden="1">#REF!</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grt" hidden="1">{"CORSA",#N/A,FALSE,"RESUMO FINAL";"KADETT",#N/A,FALSE,"RESUMO FINAL";"VECTRA",#N/A,FALSE,"RESUMO FINAL";"OMEGA",#N/A,FALSE,"RESUMO FINAL";"S_10",#N/A,FALSE,"RESUMO FINAL";"BLAZER",#N/A,FALSE,"RESUMO FINAL"}</definedName>
    <definedName name="rtnb" hidden="1">{"vol data",#N/A,FALSE,"Datasheet";"vol graph",#N/A,FALSE,"Volume";"price data",#N/A,FALSE,"Datasheet";"price graph",#N/A,FALSE,"Price";"dp data",#N/A,FALSE,"Datasheet";"dp graph",#N/A,FALSE,"DirectProfit"}</definedName>
    <definedName name="rtre" hidden="1">{#N/A,#N/A,FALSE,"Umsatz CH";#N/A,#N/A,FALSE,"ER CH";#N/A,#N/A,FALSE,"EA CH (2) ";#N/A,#N/A,FALSE,"EA CH";#N/A,#N/A,FALSE,"EA CH (3) ";#N/A,#N/A,FALSE,"EA CH (4)";#N/A,#N/A,FALSE,"KA CH";#N/A,#N/A,FALSE,"KA CH  (2)";#N/A,#N/A,FALSE,"KA CH  (3)";#N/A,#N/A,FALSE,"KA CH (4)"}</definedName>
    <definedName name="rty" hidden="1">{"ICD Details",#N/A,FALSE,"Current Yr";"ICD Details",#N/A,FALSE,"Budget";"ICD Details",#N/A,FALSE,"Prior Year"}</definedName>
    <definedName name="rtyu" hidden="1">{"BA detail",#N/A,FALSE,"Q3YTD "}</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q" hidden="1">{"TEXO2N2_VOL",#N/A,FALSE,"MTHLYVOL";"TEXH2_VOL",#N/A,FALSE,"MTHLYVOL";"LOUIS_VOL",#N/A,FALSE,"MTHLYVOL";"H2_VOL",#N/A,FALSE,"MTHLYVOL";"O2N2_VOL",#N/A,FALSE,"MTHLYVOL";"PACKAGE_VOL",#N/A,FALSE,"MTHLYVOL"}</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an" hidden="1">{#N/A,#N/A,FALSE,"Cover";#N/A,#N/A,FALSE,"Process Flow Chart";#N/A,#N/A,FALSE,"LeadTime";#N/A,#N/A,FALSE,"ExerciseReport"}</definedName>
    <definedName name="ryan1" hidden="1">{#N/A,#N/A,FALSE,"Cover";#N/A,#N/A,FALSE,"Process Flow Chart";#N/A,#N/A,FALSE,"LeadTime";#N/A,#N/A,FALSE,"ExerciseReport"}</definedName>
    <definedName name="SA" hidden="1">{"Budget slide",#N/A,FALSE,"900 3-5D";"Other costs",#N/A,FALSE,"900 3-5D";"MSEK",#N/A,FALSE,"900 3-5D";"SEK Car",#N/A,FALSE,"900 3-5D"}</definedName>
    <definedName name="sadf" hidden="1">{"mgmt forecast",#N/A,FALSE,"Mgmt Forecast";"dcf table",#N/A,FALSE,"Mgmt Forecast";"sensitivity",#N/A,FALSE,"Mgmt Forecast";"table inputs",#N/A,FALSE,"Mgmt Forecast";"calculations",#N/A,FALSE,"Mgmt Forecast"}</definedName>
    <definedName name="safd" hidden="1">{#N/A,"PURADD",FALSE,"Business Analysis";#N/A,"PURSPP",FALSE,"Business Analysis";#N/A,"CTGIND",FALSE,"Business Analysis";#N/A,"PURCHM",FALSE,"Business Analysis";#N/A,"SPADD",FALSE,"Business Analysis";#N/A,"EPOXY",FALSE,"Business Analysis";#N/A,"PURPER",FALSE,"Business Analysis"}</definedName>
    <definedName name="Salespp" hidden="1">{"detail",#N/A,FALSE,"mfg";"summary",#N/A,FALSE,"mfg"}</definedName>
    <definedName name="SAPBEXdnldView" hidden="1">"3YIJQKADTF0BMVH1C4GT17PKD"</definedName>
    <definedName name="SAPBEXrevision" hidden="1">19</definedName>
    <definedName name="SAPBEXsysID" hidden="1">"BP1"</definedName>
    <definedName name="SAPBEXwbID" hidden="1">"2BMR50I4YUV42DRYXMPBH4ZTI"</definedName>
    <definedName name="score" hidden="1">{"detail",#N/A,FALSE,"mfg";"summary",#N/A,FALSE,"mfg"}</definedName>
    <definedName name="scorecardfy00" hidden="1">{"Comp_of_Price_Effect",#N/A,FALSE,"QTRDPVAR"}</definedName>
    <definedName name="sdes" hidden="1">{"PACKAGE",#N/A,FALSE,"CM"}</definedName>
    <definedName name="SDF" hidden="1">{#N/A,#N/A,TRUE,"W.O.";#N/A,#N/A,TRUE,"N.A.O.";#N/A,#N/A,TRUE,"USA";#N/A,#N/A,TRUE,"CAN";#N/A,#N/A,TRUE,"MEX";#N/A,#N/A,TRUE,"I.O.";#N/A,#N/A,TRUE,"EUR";#N/A,#N/A,TRUE,"MEA";#N/A,#N/A,TRUE,"LAT";#N/A,#N/A,TRUE,"ASIA"}</definedName>
    <definedName name="sdfdsf" hidden="1">{#N/A,#N/A,FALSE,"KA CH  (2)"}</definedName>
    <definedName name="sdgh" hidden="1">{"qty and inventory value",#N/A,FALSE,"MPartners";"general ledger entries",#N/A,FALSE,"MPartners"}</definedName>
    <definedName name="sdhdhfdfhh" hidden="1">{#N/A,#N/A,FALSE,"Balance Sheet";#N/A,#N/A,FALSE,"Income Statement";#N/A,#N/A,FALSE,"Changes in Financial Position"}</definedName>
    <definedName name="sea" hidden="1">{"oct_res_comm",#N/A,FALSE,"VarToBud"}</definedName>
    <definedName name="SegmentBudget" hidden="1">{"oct_res_comm",#N/A,FALSE,"VarToBud"}</definedName>
    <definedName name="sety" hidden="1">{"LAPO2N2",#N/A,FALSE,"CM"}</definedName>
    <definedName name="sfdgfgg" hidden="1">{#N/A,#N/A,FALSE,"Umsatz OK";#N/A,#N/A,FALSE,"ER OK ";#N/A,#N/A,FALSE,"EA OK (2)";#N/A,#N/A,FALSE,"EA OK";#N/A,#N/A,FALSE,"EA OK (3)";#N/A,#N/A,FALSE,"EA OK (4)";#N/A,#N/A,FALSE,"KA OK  (2)";#N/A,#N/A,FALSE,"KA OK";#N/A,#N/A,FALSE,"KA OK  (3)";#N/A,#N/A,FALSE,"KA OK (4)"}</definedName>
    <definedName name="sfgf" hidden="1">{#N/A,#N/A,FALSE,"Umsatz CH";#N/A,#N/A,FALSE,"ER CH";#N/A,#N/A,FALSE,"EA CH (2) ";#N/A,#N/A,FALSE,"EA CH";#N/A,#N/A,FALSE,"EA CH (3) ";#N/A,#N/A,FALSE,"EA CH (4)";#N/A,#N/A,FALSE,"KA CH";#N/A,#N/A,FALSE,"KA CH  (2)";#N/A,#N/A,FALSE,"KA CH  (3)";#N/A,#N/A,FALSE,"KA CH (4)"}</definedName>
    <definedName name="sfgv" hidden="1">{"consolidated",#N/A,FALSE,"Sheet1";"cms",#N/A,FALSE,"Sheet1";"fse",#N/A,FALSE,"Sheet1"}</definedName>
    <definedName name="sfq" hidden="1">{#N/A,#N/A,FALSE,"Calc";#N/A,#N/A,FALSE,"Sensitivity";#N/A,#N/A,FALSE,"LT Earn.Dil.";#N/A,#N/A,FALSE,"Dil. AVP"}</definedName>
    <definedName name="sg" hidden="1">{#N/A,#N/A,FALSE,"Umsatz CH";#N/A,#N/A,FALSE,"ER CH";#N/A,#N/A,FALSE,"EA CH (2) ";#N/A,#N/A,FALSE,"EA CH";#N/A,#N/A,FALSE,"EA CH (3) ";#N/A,#N/A,FALSE,"EA CH (4)";#N/A,#N/A,FALSE,"KA CH";#N/A,#N/A,FALSE,"KA CH  (2)";#N/A,#N/A,FALSE,"KA CH  (3)";#N/A,#N/A,FALSE,"KA CH (4)"}</definedName>
    <definedName name="sgdg" hidden="1">{#N/A,#N/A,FALSE,"Calc";#N/A,#N/A,FALSE,"Sensitivity";#N/A,#N/A,FALSE,"LT Earn.Dil.";#N/A,#N/A,FALSE,"Dil. AVP"}</definedName>
    <definedName name="sgsx" hidden="1">{"consolidated",#N/A,FALSE,"Sheet1";"cms",#N/A,FALSE,"Sheet1";"fse",#N/A,FALSE,"Sheet1"}</definedName>
    <definedName name="sheet" hidden="1">{#N/A,#N/A,FALSE,"Cover";#N/A,#N/A,FALSE,"Process Flow Chart";#N/A,#N/A,FALSE,"LeadTime";#N/A,#N/A,FALSE,"ExerciseReport"}</definedName>
    <definedName name="simon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mk" hidden="1">{"QTD_GENERALH2",#N/A,FALSE,"QTD"}</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re" hidden="1">{"vol data",#N/A,FALSE,"Datasheet";"vol graph",#N/A,FALSE,"Volume";"price data",#N/A,FALSE,"Datasheet";"price graph",#N/A,FALSE,"Price";"dp data",#N/A,FALSE,"Datasheet";"dp graph",#N/A,FALSE,"DirectProfit"}</definedName>
    <definedName name="SRT98ACT" hidden="1">#REF!</definedName>
    <definedName name="ss" hidden="1">{#N/A,#N/A,FALSE,"Calc";#N/A,#N/A,FALSE,"Sensitivity";#N/A,#N/A,FALSE,"LT Earn.Dil.";#N/A,#N/A,FALSE,"Dil. AVP"}</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e" hidden="1">{"YD GENERALH2",#N/A,FALSE,"YTD"}</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hidden="1">{"divisions",#N/A,TRUE,"Drivers";"PandL_Ratios",#N/A,TRUE,"P&amp;L"}</definedName>
    <definedName name="ssss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ssss" hidden="1">{"PRIMAT",#N/A,FALSE,"ECOINDBP"}</definedName>
    <definedName name="sssssssssss" hidden="1">{"CORSA",#N/A,FALSE,"RESUMO FINAL";"KADETT",#N/A,FALSE,"RESUMO FINAL";"VECTRA",#N/A,FALSE,"RESUMO FINAL";"OMEGA",#N/A,FALSE,"RESUMO FINAL";"S_10",#N/A,FALSE,"RESUMO FINAL";"BLAZER",#N/A,FALSE,"RESUMO FINAL"}</definedName>
    <definedName name="sssssssssssssssss" hidden="1">{"detail",#N/A,FALSE,"mfg";"summary",#N/A,FALSE,"mfg"}</definedName>
    <definedName name="sssswwww" hidden="1">{#N/A,"PURCHM",FALSE,"Business Analysis";#N/A,"SPADD",FALSE,"Business Analysis"}</definedName>
    <definedName name="stop" hidden="1">{"Budget slide",#N/A,FALSE,"900 3-5D";"Other costs",#N/A,FALSE,"900 3-5D";"MSEK",#N/A,FALSE,"900 3-5D";"SEK Car",#N/A,FALSE,"900 3-5D"}</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san" hidden="1">{#N/A,#N/A,FALSE,"Revised cover";#N/A,#N/A,FALSE,"Trends";"main view",#N/A,FALSE,"As Reported";#N/A,#N/A,FALSE,"delegations";#N/A,#N/A,FALSE,"(un) Commited"}</definedName>
    <definedName name="sw" hidden="1">{#N/A,"PURCHM",FALSE,"Business Analysis";#N/A,"SPADD",FALSE,"Business Analysis"}</definedName>
    <definedName name="swaw" hidden="1">{"TEXO2N2_VOL",#N/A,FALSE,"MTHLYVOL";"TEXH2_VOL",#N/A,FALSE,"MTHLYVOL";"LOUIS_VOL",#N/A,FALSE,"MTHLYVOL";"H2_VOL",#N/A,FALSE,"MTHLYVOL";"O2N2_VOL",#N/A,FALSE,"MTHLYVOL";"PACKAGE_VOL",#N/A,FALSE,"MTHLYVOL"}</definedName>
    <definedName name="swq" hidden="1">{#N/A,"PURCHM",FALSE,"Business Analysis";#N/A,"SPADD",FALSE,"Business Analysis"}</definedName>
    <definedName name="swr" hidden="1">{"Polymers Details",#N/A,FALSE,"Current Yr";"Polymer Details",#N/A,FALSE,"Budget";"Polymer Details",#N/A,FALSE,"Prior Year"}</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 hidden="1">{"'Blank'!$A$1:$A$2"}</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a" hidden="1">{"BA detail",#N/A,FALSE,"Q3YTD "}</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xpb" hidden="1">#REF!</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mp"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hidden="1">{"Year97to_98",#N/A,TRUE,"PLAN97 MASTER";"Year99to_00",#N/A,TRUE,"PLAN97 MASTER";"Year01to_02",#N/A,TRUE,"PLAN97 MASTER";"Year03to_04",#N/A,TRUE,"PLAN97 MASTER";"Year05to_06",#N/A,TRUE,"PLAN97 MASTER";"TotalMR_CY",#N/A,TRUE,"PLAN97 MASTER"}</definedName>
    <definedName name="Text" hidden="1">{#N/A,#N/A,FALSE,"Safety";#N/A,#N/A,FALSE,"Quality ";#N/A,#N/A,FALSE,"Yield";#N/A,#N/A,FALSE,"Surface Defects";#N/A,#N/A,FALSE,"IT MBF"}</definedName>
    <definedName name="TextRefCopyRangeCount" hidden="1">1</definedName>
    <definedName name="tf" hidden="1">{"Performance Details",#N/A,FALSE,"Current Yr";"Performance Details",#N/A,FALSE,"Budget";"Performance Details",#N/A,FALSE,"Prior Year"}</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ailand" hidden="1">{"Budget slide",#N/A,FALSE,"900 3-5D";"Other costs",#N/A,FALSE,"900 3-5D";"MSEK",#N/A,FALSE,"900 3-5D";"SEK Car",#N/A,FALSE,"900 3-5D"}</definedName>
    <definedName name="thth" hidden="1">{#N/A,#N/A,FALSE,"Calc";#N/A,#N/A,FALSE,"Sensitivity";#N/A,#N/A,FALSE,"LT Earn.Dil.";#N/A,#N/A,FALSE,"Dil. AVP"}</definedName>
    <definedName name="Timing" hidden="1">{"Year97to_98",#N/A,TRUE,"PLAN97 MASTER";"Year99to_00",#N/A,TRUE,"PLAN97 MASTER";"Year01to_02",#N/A,TRUE,"PLAN97 MASTER";"Year03to_04",#N/A,TRUE,"PLAN97 MASTER";"Year05to_06",#N/A,TRUE,"PLAN97 MASTER";"TotalMR_CY",#N/A,TRUE,"PLAN97 MASTER"}</definedName>
    <definedName name="TK" hidden="1">{#N/A,#N/A,FALSE,"인원";#N/A,#N/A,FALSE,"비용2";#N/A,#N/A,FALSE,"비용1";#N/A,#N/A,FALSE,"비용";#N/A,#N/A,FALSE,"보증2";#N/A,#N/A,FALSE,"보증1";#N/A,#N/A,FALSE,"보증";#N/A,#N/A,FALSE,"손익1";#N/A,#N/A,FALSE,"손익";#N/A,#N/A,FALSE,"부서별매출";#N/A,#N/A,FALSE,"매출"}</definedName>
    <definedName name="tl" hidden="1">{"Commentary",#N/A,FALSE,"May"}</definedName>
    <definedName name="tm" hidden="1">{"ICD Details",#N/A,FALSE,"Current Yr";"ICD Details",#N/A,FALSE,"Budget";"ICD Details",#N/A,FALSE,"Prior Year"}</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m" hidden="1">{#N/A,#N/A,FALSE,"Cover";#N/A,#N/A,FALSE,"Process Flow Chart";#N/A,#N/A,FALSE,"LeadTime";#N/A,#N/A,FALSE,"ExerciseReport"}</definedName>
    <definedName name="tr" hidden="1">{"KMview",#N/A,FALSE,"KM"}</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yryuh" hidden="1">{#N/A,#N/A,FALSE,"Cover";#N/A,#N/A,FALSE,"Process Flow Chart";#N/A,#N/A,FALSE,"LeadTime";#N/A,#N/A,FALSE,"ExerciseReport"}</definedName>
    <definedName name="ts" hidden="1">{"oct_res_comm",#N/A,FALSE,"VarToBud"}</definedName>
    <definedName name="tt" hidden="1">{#N/A,#N/A,FALSE,"Driftsresultat"}</definedName>
    <definedName name="tt.8" hidden="1">{#N/A,#N/A,FALSE,"PMW Gruppe 99_98";#N/A,#N/A,FALSE,"PMW KG 98_99";#N/A,#N/A,FALSE,"PMW Inc. 99_98";#N/A,#N/A,FALSE,"PMW VTECH 99_98";#N/A,#N/A,FALSE,"PMW Thail. 99_98";#N/A,#N/A,FALSE,"PMW Canada 99_98";#N/A,#N/A,FALSE,"Währungsabw. 99_98"}</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uzth" hidden="1">#REF!</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ynm" hidden="1">{"apci",#N/A,FALSE,"Chem_CY";"eastman",#N/A,FALSE,"Eastman";"betz",#N/A,FALSE,"Betz";"great lakes",#N/A,FALSE,"Great_Lakes";"hercules",#N/A,FALSE,"Hercules Chem Seg Data";"rohm",#N/A,FALSE,"Rohm";"union carbide",#N/A,FALSE,"Union";"witco",#N/A,FALSE,"Witco"}</definedName>
    <definedName name="tyu" hidden="1">{"oct_res_comm",#N/A,FALSE,"VarToBud"}</definedName>
    <definedName name="tyui" hidden="1">{"ICD Details",#N/A,FALSE,"Current Yr";"ICD Details",#N/A,FALSE,"Budget";"ICD Details",#N/A,FALSE,"Prior Year"}</definedName>
    <definedName name="u" hidden="1">{#N/A,#N/A,TRUE,"0 Deckbl.";#N/A,#N/A,TRUE,"S 1 Komm";#N/A,#N/A,TRUE,"S 1a Komm";#N/A,#N/A,TRUE,"S 1b Komm";#N/A,#N/A,TRUE,"S  2 DBR";#N/A,#N/A,TRUE,"S  3 Sparten";#N/A,#N/A,TRUE,"S 4  Betr. K.";#N/A,#N/A,TRUE,"6 Bilanz";#N/A,#N/A,TRUE,"6a Bilanz ";#N/A,#N/A,TRUE,"6b Bilanz ";#N/A,#N/A,TRUE,"7 GS I";#N/A,#N/A,TRUE,"S 8 EQ-GuV"}</definedName>
    <definedName name="uh" hidden="1">{"detail",#N/A,FALSE,"mfg";"summary",#N/A,FALSE,"mfg"}</definedName>
    <definedName name="UII" hidden="1">{#N/A,#N/A,FALSE,"인원";#N/A,#N/A,FALSE,"비용2";#N/A,#N/A,FALSE,"비용1";#N/A,#N/A,FALSE,"비용";#N/A,#N/A,FALSE,"보증2";#N/A,#N/A,FALSE,"보증1";#N/A,#N/A,FALSE,"보증";#N/A,#N/A,FALSE,"손익1";#N/A,#N/A,FALSE,"손익";#N/A,#N/A,FALSE,"부서별매출";#N/A,#N/A,FALSE,"매출"}</definedName>
    <definedName name="uiim" hidden="1">{"Pg1",#N/A,FALSE,"OpExYTDvsBud";"Pg2",#N/A,FALSE,"OpExYTDvsBud"}</definedName>
    <definedName name="uio" hidden="1">{"mgmt forecast",#N/A,FALSE,"Mgmt Forecast";"dcf table",#N/A,FALSE,"Mgmt Forecast";"sensitivity",#N/A,FALSE,"Mgmt Forecast";"table inputs",#N/A,FALSE,"Mgmt Forecast";"calculations",#N/A,FALSE,"Mgmt Forecast"}</definedName>
    <definedName name="updatetonominal" hidden="1">{#N/A,#N/A,FALSE,"Cover";#N/A,#N/A,FALSE,"Process Flow Chart";#N/A,#N/A,FALSE,"LeadTime";#N/A,#N/A,FALSE,"ExerciseReport"}</definedName>
    <definedName name="uq" hidden="1">{"detail",#N/A,FALSE,"mfg";"summary",#N/A,FALSE,"mfg"}</definedName>
    <definedName name="USDollar" hidden="1">#REF!</definedName>
    <definedName name="ut" hidden="1">{#N/A,"PURCHM",FALSE,"Business Analysis";#N/A,"SPADD",FALSE,"Business Analysis"}</definedName>
    <definedName name="uu.kk" hidden="1">{#N/A,#N/A,FALSE,"KA CH  (2)"}</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üü.l" hidden="1">{#N/A,#N/A,FALSE,"Umsatz EO BP";#N/A,#N/A,FALSE,"Umsatz EO OP";#N/A,#N/A,FALSE,"ER EO BP";#N/A,#N/A,FALSE,"ER EO OP";#N/A,#N/A,FALSE,"EA EO (2)";#N/A,#N/A,FALSE,"EA EO";#N/A,#N/A,FALSE,"EA EO (3)";#N/A,#N/A,FALSE,"EA EO (4)";#N/A,#N/A,FALSE,"KA EO  (2)";#N/A,#N/A,FALSE,"KA EO";#N/A,#N/A,FALSE,"KA EO  (3)";#N/A,#N/A,FALSE,"KA EO (4)"}</definedName>
    <definedName name="üüü" hidden="1">{#N/A,#N/A,FALSE,"Umsatz HM";#N/A,#N/A,FALSE,"ER HM";#N/A,#N/A,FALSE,"EA HM  (2)";#N/A,#N/A,FALSE,"EA HM ";#N/A,#N/A,FALSE,"EA HM  (4)";#N/A,#N/A,FALSE,"EA HM  (3)";#N/A,#N/A,FALSE,"KA HM  (2)";#N/A,#N/A,FALSE,"KA HM";#N/A,#N/A,FALSE,"KA HM  (3)";#N/A,#N/A,FALSE,"KA HM (4)"}</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 hidden="1">{#N/A,#N/A,TRUE,"W.O.";#N/A,#N/A,TRUE,"N.A.O.";#N/A,#N/A,TRUE,"USA";#N/A,#N/A,TRUE,"CAN";#N/A,#N/A,TRUE,"MEX";#N/A,#N/A,TRUE,"I.O.";#N/A,#N/A,TRUE,"EUR";#N/A,#N/A,TRUE,"MEA";#N/A,#N/A,TRUE,"LAT";#N/A,#N/A,TRUE,"ASIA"}</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2207245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al" hidden="1">{"detail",#N/A,FALSE,"mfg";"summary",#N/A,FALSE,"mfg"}</definedName>
    <definedName name="Valencia1" hidden="1">{"TotalMR_CY",#N/A,FALSE,"PLAN97 MASTER"}</definedName>
    <definedName name="Valenciaa" hidden="1">{"Year03to_04",#N/A,FALSE,"PLAN97 MASTER"}</definedName>
    <definedName name="VB" hidden="1">{"CORSA",#N/A,FALSE,"RESUMO FINAL";"KADETT",#N/A,FALSE,"RESUMO FINAL";"VECTRA",#N/A,FALSE,"RESUMO FINAL";"OMEGA",#N/A,FALSE,"RESUMO FINAL";"S_10",#N/A,FALSE,"RESUMO FINAL";"BLAZER",#N/A,FALSE,"RESUMO FINAL"}</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J" hidden="1">{#N/A,#N/A,TRUE,"W.O.";#N/A,#N/A,TRUE,"N.A.O.";#N/A,#N/A,TRUE,"USA";#N/A,#N/A,TRUE,"CAN";#N/A,#N/A,TRUE,"MEX";#N/A,#N/A,TRUE,"I.O.";#N/A,#N/A,TRUE,"EUR";#N/A,#N/A,TRUE,"MEA";#N/A,#N/A,TRUE,"LAT";#N/A,#N/A,TRUE,"ASIA"}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o" hidden="1">{"consolidated",#N/A,FALSE,"Sheet1";"cms",#N/A,FALSE,"Sheet1";"fse",#N/A,FALSE,"Sheet1"}</definedName>
    <definedName name="vvvv" hidden="1">{"PRIMAT",#N/A,FALSE,"ECOINDBP"}</definedName>
    <definedName name="vvvvv" hidden="1">{"INFLAB",#N/A,FALSE,"ECOINDBP"}</definedName>
    <definedName name="vvvvvvvvvv" hidden="1">{"net assets",#N/A,FALSE,"summary";"asset turnover",#N/A,FALSE,"summary";"orona",#N/A,FALSE,"summary"}</definedName>
    <definedName name="vz" hidden="1">{"detail",#N/A,FALSE,"mfg";"summary",#N/A,FALSE,"mfg"}</definedName>
    <definedName name="w"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cy" hidden="1">{"YD PRS",#N/A,FALSE,"YTD"}</definedName>
    <definedName name="we" hidden="1">{#N/A,#N/A,FALSE,"인원";#N/A,#N/A,FALSE,"비용2";#N/A,#N/A,FALSE,"비용1";#N/A,#N/A,FALSE,"비용";#N/A,#N/A,FALSE,"보증2";#N/A,#N/A,FALSE,"보증1";#N/A,#N/A,FALSE,"보증";#N/A,#N/A,FALSE,"손익1";#N/A,#N/A,FALSE,"손익";#N/A,#N/A,FALSE,"부서별매출";#N/A,#N/A,FALSE,"매출"}</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w" hidden="1">#REF!</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ever"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oi" hidden="1">{"detail",#N/A,FALSE,"mfg";"summary",#N/A,FALSE,"mfg"}</definedName>
    <definedName name="womxien" hidden="1">{"detail",#N/A,FALSE,"mfg";"summary",#N/A,FALSE,"mfg"}</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{"glc1",#N/A,FALSE,"GLC";"glc2",#N/A,FALSE,"GLC";"glc3",#N/A,FALSE,"GLC";"glc4",#N/A,FALSE,"GLC";"glc5",#N/A,FALSE,"GLC"}</definedName>
    <definedName name="wrn._GME_97_02." hidden="1">{#N/A,#N/A,FALSE,"1997 FINAL";#N/A,#N/A,FALSE,"1998 FINAL";#N/A,#N/A,FALSE,"1999 FINAL";#N/A,#N/A,FALSE,"2000 FINAL";#N/A,#N/A,FALSE,"2001 FINAL";#N/A,#N/A,FALSE,"2002 FINAL"}</definedName>
    <definedName name="wrn.00.Forside." hidden="1">{#N/A,#N/A,FALSE,"Forside"}</definedName>
    <definedName name="wrn.01.KM." hidden="1">{"KMview",#N/A,FALSE,"KM"}</definedName>
    <definedName name="wrn.02.KS_HMS." hidden="1">{#N/A,#N/A,FALSE,"KS_HMS"}</definedName>
    <definedName name="wrn.03.Resultat." hidden="1">{#N/A,#N/A,FALSE,"Driftsresultat"}</definedName>
    <definedName name="wrn.04.Selger_Kjøper." hidden="1">{#N/A,#N/A,FALSE,"Selger-Kjøper"}</definedName>
    <definedName name="wrn.05.Forsyner." hidden="1">{#N/A,#N/A,FALSE,"Forsyner"}</definedName>
    <definedName name="wrn.06.Produserer." hidden="1">{#N/A,#N/A,FALSE,"Produserer"}</definedName>
    <definedName name="wrn.07.Leverer." hidden="1">{#N/A,#N/A,FALSE,"Leverer"}</definedName>
    <definedName name="wrn.08.Vedlikeholder." hidden="1">{#N/A,#N/A,FALSE,"Vedlikeholder"}</definedName>
    <definedName name="wrn.09.Støtteprosesser." hidden="1">{#N/A,#N/A,FALSE,"Støtteprosesser"}</definedName>
    <definedName name="wrn.1." hidden="1">{#N/A,#N/A,FALSE,"Calc";#N/A,#N/A,FALSE,"Sensitivity";#N/A,#N/A,FALSE,"LT Earn.Dil.";#N/A,#N/A,FALSE,"Dil. AVP"}</definedName>
    <definedName name="wrn.10.FAC." hidden="1">{#N/A,#N/A,FALSE,"FAC"}</definedName>
    <definedName name="wrn.11.Driftskapital." hidden="1">{#N/A,#N/A,FALSE,"Driftskapital"}</definedName>
    <definedName name="wrn.12.Investeringer." hidden="1">{#N/A,#N/A,FALSE,"Investeringer"}</definedName>
    <definedName name="wrn.13.Bemanning." hidden="1">{#N/A,#N/A,FALSE,"Bemanning"}</definedName>
    <definedName name="wrn.14.Valuta." hidden="1">{#N/A,#N/A,FALSE,"Valuta"}</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9_3._.3_5D." hidden="1">{"Budget slide",#N/A,FALSE,"900 3-5D";"Other costs",#N/A,FALSE,"900 3-5D";"MSEK",#N/A,FALSE,"900 3-5D";"SEK Car",#N/A,FALSE,"900 3-5D"}</definedName>
    <definedName name="wrn.9_3._.conv." hidden="1">{"Budget slide",#N/A,FALSE,"900 CONV";"Other costs",#N/A,FALSE,"900 CONV";"MSEK",#N/A,FALSE,"900 CONV";"SEK Car",#N/A,FALSE,"900 CONV"}</definedName>
    <definedName name="wrn.9_5._.sedan." hidden="1">{"Budget slide",#N/A,FALSE,"9-5 SEDAN";"Other costs",#N/A,FALSE,"9-5 SEDAN";"MSEK",#N/A,FALSE,"9-5 SEDAN";"SEK Car",#N/A,FALSE,"9-5 SEDAN"}</definedName>
    <definedName name="wrn.9_5._.wagon." hidden="1">{"Budget slide",#N/A,FALSE,"9-5 WAGON";"Other costs",#N/A,FALSE,"9-5 WAGON";"MSEK",#N/A,FALSE,"9-5 WAGON";"SEK Car",#N/A,FALSE,"9-5 WAGON"}</definedName>
    <definedName name="wrn.9000." hidden="1">{"Budget slide",#N/A,FALSE,"9000";"Other costs",#N/A,FALSE,"9000";"MSEK",#N/A,FALSE,"9000";"SEK Car",#N/A,FALSE,"9000"}</definedName>
    <definedName name="wrn.ACC5408." hidden="1">{"ACC5408",#N/A,FALSE,"FORCARTA"}</definedName>
    <definedName name="wrn.ACCPAY." hidden="1">{"ACC1",#N/A,FALSE,"ACCPAYAB";"ACC2",#N/A,FALSE,"ACCPAYAB"}</definedName>
    <definedName name="wrn.ACCT5000." hidden="1">{"ACC1",#N/A,FALSE,"ACCT5000";"ACC2",#N/A,FALSE,"ACCT5000"}</definedName>
    <definedName name="wrn.adj95." hidden="1">{"adj95mult",#N/A,FALSE,"COMPCO";"adj95est",#N/A,FALSE,"COMPCO"}</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{#N/A,#N/A,FALSE,"Admin";#N/A,#N/A,FALSE,"Systems";#N/A,#N/A,FALSE,"Rot. Machines";#N/A,#N/A,FALSE,"FASID";#N/A,#N/A,FALSE,"Elect";#N/A,#N/A,FALSE,"Packs"}</definedName>
    <definedName name="wrn.all._.3._.years." hidden="1">{#N/A,#N/A,FALSE,"Worldwide FY00";#N/A,#N/A,FALSE,"Worldwide FY01";#N/A,#N/A,FALSE,"Worldwide FY02"}</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heets." hidden="1">{#N/A,"TCHEM",FALSE,"BSHIST.XLS";#N/A,"NONDV",FALSE,"BSHIST.XLS";#N/A,"POLY",FALSE,"BSHIST.XLS";#N/A,"PVOH",FALSE,"BSHIST.XLS";#N/A,"ACET",FALSE,"BSHIST.XLS";#N/A,"EMUL",FALSE,"BSHIST.XLS";#N/A,"ICD",FALSE,"BSHIST.XLS";#N/A,"DMU",FALSE,"BSHIST.XLS";#N/A,"METHYL",FALSE,"BSHIST.XLS";#N/A,"HIGHER",FALSE,"BSHIST.XLS";#N/A,"AMM",FALSE,"BSHIST.XLS";#N/A,"CVT",FALSE,"BSHIST.XLS";#N/A,"MEOH",FALSE,"BSHIST.XLS";#N/A,"SPEC",FALSE,"BSHIST.XLS";#N/A,"DERIV",FALSE,"BSHIST.XLS";#N/A,"PINTER",FALSE,"BSHIST.XLS";#N/A,"NEWVEN",FALSE,"BSHIST.XLS";#N/A,"PURPER",FALSE,"BSHIST.XLS";#N/A,"PURADD",FALSE,"BSHIST.XLS";#N/A,"PURSPP",FALSE,"BSHIST.XLS";#N/A,"CTGIND",FALSE,"BSHIST.XLS";#N/A,"ANCHOR",FALSE,"BSHIST.XLS";#N/A,"SPADD",FALSE,"BSHIST.XLS"}</definedName>
    <definedName name="wrn.all._.slides." hidden="1">{#N/A,#N/A,FALSE,"Trends";#N/A,#N/A,FALSE,"As Reported";#N/A,#N/A,FALSE,"(un) Commited"}</definedName>
    <definedName name="wrn.all._.views." hidden="1">{"vol data",#N/A,FALSE,"Datasheet";"vol graph",#N/A,FALSE,"Volume";"price data",#N/A,FALSE,"Datasheet";"price graph",#N/A,FALSE,"Price";"dp data",#N/A,FALSE,"Datasheet";"dp graph",#N/A,FALSE,"DirectProfit"}</definedName>
    <definedName name="wrn.all.2" hidden="1">{#N/A,#N/A,FALSE,"DCF";#N/A,#N/A,FALSE,"WACC";#N/A,#N/A,FALSE,"Sales_EBIT";#N/A,#N/A,FALSE,"Capex_Depreciation";#N/A,#N/A,FALSE,"WC";#N/A,#N/A,FALSE,"Interest";#N/A,#N/A,FALSE,"Assumptions"}</definedName>
    <definedName name="wrn.all_years." hidden="1">{#N/A,#N/A,FALSE,"Austria"}</definedName>
    <definedName name="wrn.ALL2." hidden="1">{#N/A,#N/A,FALSE,"DCF";#N/A,#N/A,FALSE,"WACC";#N/A,#N/A,FALSE,"Sales_EBIT";#N/A,#N/A,FALSE,"Capex_Depreciation";#N/A,#N/A,FALSE,"WC";#N/A,#N/A,FALSE,"Interest";#N/A,#N/A,FALSE,"Assumptions"}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DataPages." hidden="1">{#N/A,#N/A,FALSE,"Balance Sheet";#N/A,#N/A,FALSE,"Income Statement";#N/A,#N/A,FALSE,"Changes in Financial Position"}</definedName>
    <definedName name="wrn.ALLOW._.COST." hidden="1">{"TOTAL",#N/A,TRUE,"DETAIL";"COS",#N/A,TRUE,"DETAIL";"DOMESTIC",#N/A,TRUE,"DETAIL";"DOM TRACK",#N/A,TRUE,"DETAIL";#N/A,#N/A,TRUE,"SHOW";#N/A,#N/A,TRUE,"BALANCE";#N/A,#N/A,TRUE,"NET SALE"}</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ppropriation." hidden="1">{#N/A,#N/A,FALSE,"Title Sheet";#N/A,#N/A,FALSE,"GMCL A.R.";#N/A,#N/A,FALSE,"P.A.R.(CAP)";#N/A,#N/A,FALSE,"Forecast";#N/A,#N/A,FALSE,"1 Land";#N/A,#N/A,FALSE,"2 Buildings";#N/A,#N/A,FALSE,"3 Machinery and Equipment";#N/A,#N/A,FALSE,"4 Tooling";#N/A,#N/A,FALSE,"5 Operations";#N/A,#N/A,FALSE,"Detail 1";#N/A,#N/A,FALSE,"Detail 2";#N/A,#N/A,FALSE,"Detail 3";#N/A,#N/A,FALSE,"Savings Estimates";#N/A,#N/A,FALSE,"DCF ROI";#N/A,#N/A,FALSE,"Employment Impact";#N/A,#N/A,FALSE,"Environment";#N/A,#N/A,FALSE,"Energy Usage";#N/A,#N/A,FALSE,"Prelimiary DR";#N/A,#N/A,FALSE,"Programable Devices";#N/A,#N/A,FALSE,"Check Off List";#N/A,#N/A,FALSE,"Info"}</definedName>
    <definedName name="wrn.APRIL._.9TO30." hidden="1">{#N/A,#N/A,FALSE,"LEASING R$ NAC SEM CARÊNCIA";#N/A,#N/A,FALSE,"LEASING R$ NAC SEM CARÊNCIA (2)";#N/A,#N/A,FALSE,"CDC R$ NAC SEM CARÊNCIA";#N/A,#N/A,FALSE,"CDC R$ NAC SEM CARÊNCIA (2)";#N/A,#N/A,FALSE,"DADOS BÁSICOS";#N/A,#N/A,FALSE,"CONSÓRCIO";#N/A,#N/A,FALSE,"SUMMARY - MAR-98";#N/A,#N/A,FALSE,"ASSUMPTIONS"}</definedName>
    <definedName name="wrn.ARGENTINA." hidden="1">{"ARGENTINA",#N/A,FALSE,"FORCARTA"}</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lsheet." hidden="1">{"ICDANDNONDIV",#N/A,FALSE,"BSALLNOW.XLS";"polyandpurperf",#N/A,FALSE,"BSALLNOW.XLS"}</definedName>
    <definedName name="wrn.betz." hidden="1">{"net assets",#N/A,FALSE,"summary";"asset turnover",#N/A,FALSE,"summary";"orona",#N/A,FALSE,"summary"}</definedName>
    <definedName name="wrn.Bewegungsbilanz." hidden="1">{#N/A,#N/A,FALSE,"Mittelherkunft";#N/A,#N/A,FALSE,"Mittelverwendung"}</definedName>
    <definedName name="wrn.Bilanz." hidden="1">{#N/A,#N/A,FALSE,"Layout Aktiva";#N/A,#N/A,FALSE,"Layout Passiva"}</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AZAUTO." hidden="1">{"BRAZAUTO",#N/A,FALSE,"FORCARTA"}</definedName>
    <definedName name="wrn.BROCHURE." hidden="1">{"ACT",#N/A,FALSE,"Q3Elec P&amp;L fy 99  ";"BUD",#N/A,FALSE,"Q3Elec P&amp;L fy 99  ";"PRIOR",#N/A,FALSE,"Q3Elec P&amp;L fy 99  "}</definedName>
    <definedName name="wrn.BROCHYTD." hidden="1">{"YTDACT",#N/A,FALSE,"YTD Cum";"YTDBUD",#N/A,FALSE,"YTD Cum";"YTDPRIOR",#N/A,FALSE,"YTD Cum"}</definedName>
    <definedName name="wrn.bsall." hidden="1">{"pg1",#N/A,FALSE,"BSALLNOW.XLS";"pg2",#N/A,FALSE,"BSALLNOW.XLS";"pg3",#N/A,FALSE,"BSALLNOW.XLS"}</definedName>
    <definedName name="wrn.cash." hidden="1">{"whocash",#N/A,FALSE,"WHO";"ehocash",#N/A,FALSE,"EHO";"apcash",#N/A,FALSE,"ASIA";"hqcash",#N/A,FALSE,"HQ";"conscash",#N/A,FALSE,"CONS"}</definedName>
    <definedName name="wrn.Cash._.Flow." hidden="1">{#N/A,#N/A,FALSE,"Layout Cash Flow"}</definedName>
    <definedName name="wrn.Cash._.Flow._.Report."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hemicals." hidden="1">{"PnL",#N/A,FALSE,"Chem P&amp;L";"Responsibility",#N/A,FALSE,"Chem P&amp;L";"Cost Control",#N/A,FALSE,"Chem P&amp;L"}</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nsolidated." hidden="1">{"PnL",#N/A,FALSE,"Total P&amp;L";"Cost Control",#N/A,FALSE,"Total P&amp;L"}</definedName>
    <definedName name="wrn.CONTHEAD." hidden="1">{"CONTHEAD",#N/A,FALSE,"FORCARTA"}</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RSA." hidden="1">{"CORSA",#N/A,FALSE,"FORCARTA"}</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OF._.SALES." hidden="1">{"COST OF SALES",#N/A,FALSE,"C.O.SALES"}</definedName>
    <definedName name="wrn.Cover." hidden="1">{"coverall",#N/A,FALSE,"Definitions";"cover1",#N/A,FALSE,"Definitions";"cover2",#N/A,FALSE,"Definitions";"cover3",#N/A,FALSE,"Definitions";"cover4",#N/A,FALSE,"Definitions";"cover5",#N/A,FALSE,"Definitions";"blank",#N/A,FALSE,"Definitions"}</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W._.MERGER." hidden="1">{"CW IS",#N/A,FALSE,"C&amp;W";"CW CASH FLOW",#N/A,FALSE,"C&amp;W";"CW BALANCE SHEET",#N/A,FALSE,"C&amp;W";"TWTC IS &amp; CF",#N/A,FALSE,"TWT";"TWTC BS",#N/A,FALSE,"TWT";"TWTC MERGER ANALYSIS",#N/A,FALSE,"TWT Contribution";"PROFORMA TWTC",#N/A,FALSE,"C&amp;W-TWT";"MFN IS",#N/A,FALSE,"MFN";"MFN MERGER ANALYSIS",#N/A,FALSE,"MFN Contribution";"MFN PRO FORMA",#N/A,FALSE,"C&amp;W-MFN";"MFN BS",#N/A,FALSE,"MFN"}</definedName>
    <definedName name="wrn.csc." hidden="1">{"orixcsc",#N/A,FALSE,"ORIX CSC";"orixcsc2",#N/A,FALSE,"ORIX CSC"}</definedName>
    <definedName name="wrn.csc2." hidden="1">{#N/A,#N/A,FALSE,"ORIX CSC"}</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{"apci",#N/A,FALSE,"Chem_CY";"eastman",#N/A,FALSE,"Eastman";"betz",#N/A,FALSE,"Betz";"great lakes",#N/A,FALSE,"Great_Lakes";"hercules",#N/A,FALSE,"Hercules Chem Seg Data";"rohm",#N/A,FALSE,"Rohm";"union carbide",#N/A,FALSE,"Union";"witco",#N/A,FALSE,"Witco"}</definedName>
    <definedName name="wrn.dcf." hidden="1">{"dcfsummary",#N/A,FALSE,"NHY - DCF Valuation";"agriculture",#N/A,FALSE,"NHY - DCF Valuation";"oilgas",#N/A,FALSE,"NHY - DCF Valuation";"oilgastot",#N/A,FALSE,"NHY - DCF Valuation";"lightmetals",#N/A,FALSE,"NHY - DCF Valuation";"petrochemicals",#N/A,FALSE,"NHY - DCF Valuation";"other",#N/A,FALSE,"NHY - DCF Valuation"}</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FERASS." hidden="1">{"DEFERASS",#N/A,FALSE,"FORCARTA"}</definedName>
    <definedName name="wrn.DEFERASW." hidden="1">{"DEFERASW",#N/A,FALSE,"FORCARTA"}</definedName>
    <definedName name="wrn.DEFERLIA." hidden="1">{"DEFERLIA",#N/A,FALSE,"FORCARTA"}</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ocument." hidden="1">{"consolidated",#N/A,FALSE,"Sheet1";"cms",#N/A,FALSE,"Sheet1";"fse",#N/A,FALSE,"Sheet1"}</definedName>
    <definedName name="wrn.DOM." hidden="1">{"DOM",#N/A,FALSE,"A8CONTENT"}</definedName>
    <definedName name="wrn.dom3" hidden="1">{"DOM",#N/A,FALSE,"A8CONTENT"}</definedName>
    <definedName name="wrn.DON." hidden="1">{"DOM",#N/A,FALSE,"A8CONTENT"}</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conomic._.Value._.Added._.Analysis." hidden="1">{"EVA",#N/A,FALSE,"EVA";"WACC",#N/A,FALSE,"WACC"}</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pment." hidden="1">{"PnL",#N/A,FALSE,"Equip P&amp;L";"Responsibility",#N/A,FALSE,"Equip P&amp;L";"Cost Control",#N/A,FALSE,"Equip P&amp;L"}</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H." hidden="1">{"EXCH",#N/A,FALSE,"ECOINDBP"}</definedName>
    <definedName name="wrn.EXPORT." hidden="1">{"EXPORT",#N/A,FALSE,"A8CONTENT"}</definedName>
    <definedName name="wrn.export2" hidden="1">{"EXPORT",#N/A,FALSE,"A8CONTENT"}</definedName>
    <definedName name="wrn.FCB." hidden="1">{"FCB_ALL",#N/A,FALSE,"FCB"}</definedName>
    <definedName name="wrn.fcb2" hidden="1">{"FCB_ALL",#N/A,FALSE,"FCB"}</definedName>
    <definedName name="wrn.Final." hidden="1">{"Final",#N/A,FALSE,"Feb-96"}</definedName>
    <definedName name="wrn.FINAL._.RESUMO." hidden="1">{"CORSA",#N/A,FALSE,"RESUMO FINAL";"KADETT",#N/A,FALSE,"RESUMO FINAL";"VECTRA",#N/A,FALSE,"RESUMO FINAL";"OMEGA",#N/A,FALSE,"RESUMO FINAL";"S_10",#N/A,FALSE,"RESUMO FINAL";"BLAZER",#N/A,FALSE,"RESUMO FINAL"}</definedName>
    <definedName name="wrn.Finanzbedarfsrechnung." hidden="1">{#N/A,#N/A,FALSE,"Finanzbedarfsrechnung"}</definedName>
    <definedName name="wrn.FINSOC1." hidden="1">{"FINSOC1",#N/A,FALSE,"FORCARTA"}</definedName>
    <definedName name="wrn.FINSOC2." hidden="1">{"FINSOC2",#N/A,FALSE,"FORCARTA"}</definedName>
    <definedName name="wrn.FINSOC3." hidden="1">{"FINSOC3",#N/A,FALSE,"FORCARTA"}</definedName>
    <definedName name="wrn.FIVE._.YEAR._.PROJECTION." hidden="1">{"FIVEYEAR",#N/A,TRUE,"SUMMARY";"FIVEYEAR",#N/A,TRUE,"Ratios";"FIVEYEAR",#N/A,TRUE,"Revenue";"FIVEYEAR",#N/A,TRUE,"DETAIL";"FIVEYEAR",#N/A,TRUE,"Payroll"}</definedName>
    <definedName name="wrn.FORCARTA." hidden="1">{"ACC5408",#N/A,FALSE,"FORCARTA";"ARGENTINA",#N/A,FALSE,"FORCARTA";"BRAZAUTO",#N/A,FALSE,"FORCARTA";"CONTHEAD",#N/A,FALSE,"FORCARTA";"CORSA",#N/A,FALSE,"FORCARTA";"DEFERASS",#N/A,FALSE,"FORCARTA";"DEFERASW",#N/A,FALSE,"FORCARTA";"DEFERLIA",#N/A,FALSE,"FORCARTA";"FINSOC1",#N/A,FALSE,"FORCARTA";"FINSOC2",#N/A,FALSE,"FORCARTA";"FINSOC3",#N/A,FALSE,"FORCARTA";"RECOVER",#N/A,FALSE,"FORCARTA";#N/A,#N/A,FALSE,"FORCARTA";"ACC9262",#N/A,FALSE,"FORCARTA"}</definedName>
    <definedName name="wrn.FULL." hidden="1">{"divisions",#N/A,TRUE,"Drivers";"PandL_Ratios",#N/A,TRUE,"P&amp;L"}</definedName>
    <definedName name="wrn.Full._.Report." hidden="1">{#N/A,#N/A,TRUE,"Income Statement";#N/A,#N/A,TRUE,"Gas Assumptions";#N/A,#N/A,TRUE,"DCF";#N/A,#N/A,TRUE,"Depreciation Matrix";#N/A,#N/A,TRUE,"Matrix";#N/A,#N/A,TRUE,"Matrix_Perpetuity"}</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frg." hidden="1">{#N/A,#N/A,FALSE,"Rates_Onshore"}</definedName>
    <definedName name="wrn.gmcl._.cash._.flow._.all."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Grand._.Totals." hidden="1">{"Budget slide",#N/A,FALSE,"VLE 9-3";"Budget slide",#N/A,FALSE,"Total";"Budget slide",#N/A,FALSE,"VLE 9-5 &amp; 9000";"Budget slide",#N/A,FALSE,"900 3-5D";"Budget slide",#N/A,FALSE,"900 CONV";"Budget slide",#N/A,FALSE,"9-5 SEDAN";"Budget slide",#N/A,FALSE,"9-5 WAGON";"Budget slide",#N/A,FALSE,"9000"}</definedName>
    <definedName name="wrn.Gross._.Profit._.Report." hidden="1">{"Monthly",#N/A,FALSE,"Phosphate Gross Profit";"Quarterly",#N/A,FALSE,"Phosphate Gross Profit"}</definedName>
    <definedName name="wrn.GuV." hidden="1">{#N/A,#N/A,FALSE,"Layout GuV"}</definedName>
    <definedName name="wrn.HELIUM._.PRICING." hidden="1">{"HELIUM PRICING",#N/A,FALSE,"HELIUM"}</definedName>
    <definedName name="wrn.HELIUM._.REVENUE." hidden="1">{"HELIUM REVENUE",#N/A,FALSE,"HELIUM"}</definedName>
    <definedName name="wrn.HELIUM._.VOLUME." hidden="1">{"HELIUM VOLUME",#N/A,FALSE,"HELIUM"}</definedName>
    <definedName name="wrn.hh." hidden="1">{#N/A,#N/A,FALSE,"Januar"}</definedName>
    <definedName name="wrn.History." hidden="1">{#N/A,#N/A,TRUE,"W.O.";#N/A,#N/A,TRUE,"N.A.O.";#N/A,#N/A,TRUE,"USA";#N/A,#N/A,TRUE,"CAN";#N/A,#N/A,TRUE,"MEX";#N/A,#N/A,TRUE,"I.O.";#N/A,#N/A,TRUE,"EUR";#N/A,#N/A,TRUE,"MEA";#N/A,#N/A,TRUE,"LAT";#N/A,#N/A,TRUE,"ASIA"}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ncome._.statement." hidden="1">{"income statement",#N/A,FALSE,"ATLAS-A"}</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FLAB." hidden="1">{"INFLAB",#N/A,FALSE,"ECOINDBP"}</definedName>
    <definedName name="wrn.Inputsheet_ProjectInput." hidden="1">{"ProjectInput",#N/A,FALSE,"INPUT-AREA"}</definedName>
    <definedName name="wrn.ISRAEL." hidden="1">{#N/A,#N/A,FALSE,"TECH CENTRE RXDU66";#N/A,#N/A,FALSE,"ASU VAAX66";#N/A,#N/A,FALSE,"TCM VAKX66"}</definedName>
    <definedName name="wrn.JUNE._.04._.JULY._.07." hidden="1">{#N/A,#N/A,FALSE,"SUMMARY - JUN-98";#N/A,#N/A,FALSE,"DADOS BÁSICOS";#N/A,#N/A,FALSE,"LEASING R$ 0.75% to 1.25%";#N/A,#N/A,FALSE,"CDC R$ 0.75% to 1.25%";#N/A,#N/A,FALSE,"LEASING R$ 0.97% to 1.25%";#N/A,#N/A,FALSE,"CDC R$ 0.97% to 1.25%";#N/A,#N/A,FALSE,"LEASING R$ 1.5% and 1.75%";#N/A,#N/A,FALSE,"CDC R$ 1.5% and 1.75%";#N/A,#N/A,FALSE,"LEASING R$ 2.3% to 2.25%";#N/A,#N/A,FALSE,"CDC R$ 2.3% to 2.25%";#N/A,#N/A,FALSE,"LEASING R$ 2.5%";#N/A,#N/A,FALSE,"CDC R$ 2.5%"}</definedName>
    <definedName name="wrn.JUNE._.17._.JULY._.07." hidden="1">{#N/A,#N/A,FALSE,"SUMMARY - JUN-98";#N/A,#N/A,FALSE,"DADOS BÁSICOS";#N/A,#N/A,FALSE,"LEASING R$ 0.5%";#N/A,#N/A,FALSE,"LEASING R$ 1.75%";#N/A,#N/A,FALSE,"LEASING R$ 1.95%";#N/A,#N/A,FALSE,"LEASING R$ 2.6%";#N/A,#N/A,FALSE,"LEASING R$ 3.1%";#N/A,#N/A,FALSE,"CDC R$ 0.5%";#N/A,#N/A,FALSE,"CDC R$ 1.95%";#N/A,#N/A,FALSE,"CDC R$ 1.75%";#N/A,#N/A,FALSE,"CDC R$ 2.6%";#N/A,#N/A,FALSE,"CDC R$ 3.1%"}</definedName>
    <definedName name="wr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wrn.Komplettausdruck." hidden="1">{#N/A,#N/A,FALSE,"Layout Aktiva";#N/A,#N/A,FALSE,"Layout Passiva";#N/A,#N/A,FALSE,"Layout GuV";#N/A,#N/A,FALSE,"Layout Cash Flow";#N/A,#N/A,FALSE,"Mittelherkunft";#N/A,#N/A,FALSE,"Mittelverwendung";#N/A,#N/A,FALSE,"Finanzbedarfsrechnung"}</definedName>
    <definedName name="wrn.LA._.SA." hidden="1">{"PnL",#N/A,FALSE,"Gas LA SA P&amp;L";"Responsibility",#N/A,FALSE,"Gas LA SA P&amp;L";"Cost Control",#N/A,FALSE,"Gas LA SA P&amp;L";"Program List",#N/A,FALSE,"Gas LA SA P&amp;L"}</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ANAGEMENT._.COSTS." hidden="1">{"MANAGEMENT COSTS",#N/A,FALSE,"C.CENTRE"}</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6._.TO13." hidden="1">{#N/A,#N/A,FALSE,"LEASING R$ NAC SEM CARÊNCIA (2)";#N/A,#N/A,FALSE,"LEASING R$ NAC SEM CARÊNCIA";#N/A,#N/A,FALSE,"CDC R$ NAC SEM CARÊNCIA";#N/A,#N/A,FALSE,"DADOS BÁSICOS";#N/A,#N/A,FALSE,"CDC R$ NAC SEM CARÊNCIA (1)";#N/A,#N/A,FALSE,"SUMMARY - MAY-98"}</definedName>
    <definedName name="wrn.May_December."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BFs." hidden="1">{#N/A,#N/A,FALSE,"Safety";#N/A,#N/A,FALSE,"Quality ";#N/A,#N/A,FALSE,"Yield";#N/A,#N/A,FALSE,"Surface Defects";#N/A,#N/A,FALSE,"IT MBF"}</definedName>
    <definedName name="wrn.MET._.CLAIMS." hidden="1">{#N/A,#N/A,FALSE,"Met"}</definedName>
    <definedName name="wrn.MF._.commentary._.on._.variance." hidden="1">{"Commentary",#N/A,FALSE,"May"}</definedName>
    <definedName name="wrn.MF._.with._.BA._.detail." hidden="1">{"BA detail",#N/A,FALSE,"Q3YTD "}</definedName>
    <definedName name="wrn.Monthly." hidden="1">{#N/A,#N/A,TRUE,"OECISUM";#N/A,#N/A,TRUE,"NEWCHTHR";#N/A,#N/A,TRUE,"NEWCHTDM";#N/A,#N/A,TRUE,"NEWCHTCQ";#N/A,#N/A,TRUE,"10OECI1";#N/A,#N/A,TRUE,"10OECI2";#N/A,#N/A,TRUE,"10OECI3";#N/A,#N/A,TRUE,"10OECI4";#N/A,#N/A,TRUE,"10OECI5";#N/A,#N/A,TRUE,"OECI-8";#N/A,#N/A,TRUE,"OECI-9";#N/A,#N/A,TRUE,"OECI-10";#N/A,#N/A,TRUE,"OECI-11";#N/A,#N/A,TRUE,"OECI-12";#N/A,#N/A,TRUE,"OECI-13";#N/A,#N/A,TRUE,"OECI-14";#N/A,#N/A,TRUE,"OECI-15"}</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ew_6page_Summary." hidden="1">{"Year97to_98",#N/A,TRUE,"PLAN97 MASTER";"Year99to_00",#N/A,TRUE,"PLAN97 MASTER";"Year01to_02",#N/A,TRUE,"PLAN97 MASTER";"Year03to_04",#N/A,TRUE,"PLAN97 MASTER";"Year05to_06",#N/A,TRUE,"PLAN97 MASTER";"TotalMR_CY",#N/A,TRUE,"PLAN97 MASTER"}</definedName>
    <definedName name="wrn.NewRept.xls." hidden="1">{#N/A,#N/A,TRUE,"Sheet1";#N/A,#N/A,TRUE,"Sheet2";#N/A,#N/A,TRUE,"Sheet3";#N/A,#N/A,TRUE,"Sheet4";#N/A,#N/A,TRUE,"Sheet5";#N/A,#N/A,TRUE,"Sheet6";#N/A,#N/A,TRUE,"Sheet7"}</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tfinance." hidden="1">{"Rate",#N/A,TRUE,"SUMMARY";"Ratios",#N/A,TRUE,"Ratios";"BUDGETREVENUE",#N/A,TRUE,"Revenue";"TOTALS",#N/A,TRUE,"DETAIL"}</definedName>
    <definedName name="wrn.NumResRpt1." hidden="1">{#N/A,#N/A,FALSE,"NumericResults"}</definedName>
    <definedName name="wrn.NumResRpt2." hidden="1">{#N/A,#N/A,FALSE,"NumericResults"}</definedName>
    <definedName name="wrn.oct_res_comm." hidden="1">{"oct_res_comm",#N/A,FALSE,"VarToBud"}</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HER._.ADMIN._.COSTS." hidden="1">{"OTHER ADMIN COSTS",#N/A,FALSE,"C.CENTRE"}</definedName>
    <definedName name="wrn.OTHER._.REVENUE." hidden="1">{"OTHER REVENUE",#N/A,FALSE,"OTHERS"}</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lan._.99._.Report." hidden="1">{#N/A,#N/A,FALSE,"Flint";#N/A,#N/A,FALSE,"Warren";#N/A,#N/A,FALSE,"Codes";#N/A,#N/A,FALSE,"Flint Plan 99 ";#N/A,#N/A,FALSE,"Warren Plan 99";#N/A,#N/A,FALSE," Regarding Names";#N/A,#N/A,FALSE,"Hours"}</definedName>
    <definedName name="wrn.Planning._.Book._.Pages." hidden="1">{#N/A,#N/A,FALSE,"NAO-Exp &amp; Spend by IS&amp;S Cat";#N/A,#N/A,FALSE,"NAO-Exp &amp; Spend by Billing Cat";#N/A,#N/A,FALSE,"NAO-Spend Chart - Fcst vs Budg"}</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Effect." hidden="1">{"Comp_of_Price_Effect",#N/A,FALSE,"QTRDPVAR"}</definedName>
    <definedName name="wrn.PRIMAT." hidden="1">{"PRIMAT",#N/A,FALSE,"ECOINDBP"}</definedName>
    <definedName name="wrn.print." hidden="1">{"v1",#N/A,FALSE,"financial information";"v2",#N/A,FALSE,"financial information";"v3",#N/A,FALSE,"financial information";"v4",#N/A,FALSE,"financial information";"v5",#N/A,FALSE,"financial information"}</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All." hidden="1">{#N/A,#N/A,FALSE,"Europe";#N/A,#N/A,FALSE,"G";#N/A,#N/A,FALSE,"UK";#N/A,#N/A,FALSE,"F";#N/A,#N/A,FALSE,"I";#N/A,#N/A,FALSE,"S";#N/A,#N/A,FALSE,"Aus";#N/A,#N/A,FALSE,"Bel";#N/A,#N/A,FALSE,"Fin";#N/A,#N/A,FALSE,"Ire";#N/A,#N/A,FALSE,"Net";#N/A,#N/A,FALSE,"Nor";#N/A,#N/A,FALSE,"Swe";#N/A,#N/A,FALSE,"Swi";#N/A,#N/A,FALSE,"Materials";#N/A,#N/A,FALSE,"Costs";#N/A,#N/A,FALSE,"Vol&amp;FX"}</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hidden="1">{"PRINTREP",#N/A,FALSE,"Sheet1"}</definedName>
    <definedName name="wrn.prisformat1." hidden="1">{#N/A,#N/A,FALSE,"Prisformat_KOGAS"}</definedName>
    <definedName name="wrn.PRODUCTION._.COSTS." hidden="1">{"PRODUCTION COSTS",#N/A,FALSE,"C.CENTRE"}</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qqq." hidden="1">{#N/A,#N/A,FALSE,"Report"}</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Range._.Values." hidden="1">{"page1",#N/A,FALSE,"Range Value - Incl Reclasses";"page2",#N/A,FALSE,"Range Value - Incl Reclasses";"page3",#N/A,FALSE,"Range Value - Incl Reclasses"}</definedName>
    <definedName name="wrn.ratios." hidden="1">{"raatios",#N/A,FALSE,"A";"ratios",#N/A,FALSE,"B";"ratios",#N/A,FALSE,"C";"ratios",#N/A,FALSE,"D";"ratios",#N/A,FALSE,"F"}</definedName>
    <definedName name="wrn.ratios.NOK" hidden="1">{"raatios",#N/A,FALSE,"A";"ratios",#N/A,FALSE,"B";"ratios",#N/A,FALSE,"C";"ratios",#N/A,FALSE,"D";"ratios",#N/A,FALSE,"F"}</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VER." hidden="1">{"RECOVER",#N/A,FALSE,"FORCARTA"}</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port." hidden="1">{"ReportDetail",#N/A,FALSE,"Months";"ReportSummary",#N/A,FALSE,"Avg Qtr CC - Final";"ReportDetail",#N/A,FALSE,"Avg Qtr CC - Final"}</definedName>
    <definedName name="wrn.report1." hidden="1">{"pro_view",#N/A,FALSE,"EEFSNAP2";"rep_view",#N/A,FALSE,"EEFSNAP2"}</definedName>
    <definedName name="wrn.revised._.CEC._.slides." hidden="1">{#N/A,#N/A,FALSE,"Revised cover";#N/A,#N/A,FALSE,"Trends";"main view",#N/A,FALSE,"As Reported";#N/A,#N/A,FALSE,"delegations";#N/A,#N/A,FALSE,"(un) Commited"}</definedName>
    <definedName name="wrn.Risk._.Scorecard." hidden="1">{#N/A,#N/A,TRUE,"RCGRisk one page";#N/A,#N/A,TRUE,"Resid Detail Chargeoffs";#N/A,#N/A,TRUE,"Resid Detail Model Error Prod";#N/A,#N/A,TRUE,"Resid Detail Model Error"}</definedName>
    <definedName name="wrn.RPT." hidden="1">{#N/A,#N/A,FALSE,"인원";#N/A,#N/A,FALSE,"비용2";#N/A,#N/A,FALSE,"비용1";#N/A,#N/A,FALSE,"비용";#N/A,#N/A,FALSE,"보증2";#N/A,#N/A,FALSE,"보증1";#N/A,#N/A,FALSE,"보증";#N/A,#N/A,FALSE,"손익1";#N/A,#N/A,FALSE,"손익";#N/A,#N/A,FALSE,"부서별매출";#N/A,#N/A,FALSE,"매출"}</definedName>
    <definedName name="wrn.sales." hidden="1">{"sales",#N/A,FALSE,"Sales";"sales existing",#N/A,FALSE,"Sales";"sales rd1",#N/A,FALSE,"Sales";"sales rd2",#N/A,FALSE,"Sales"}</definedName>
    <definedName name="wrn.SAR_Rel." hidden="1">{#N/A,#N/A,FALSE,"Title Sheet";#N/A,#N/A,FALSE,"GMCL A.R.";#N/A,#N/A,FALSE,"P.A.R.(CAP)";#N/A,#N/A,FALSE,"Forecast";#N/A,#N/A,FALSE,"Employment Impact";#N/A,#N/A,FALSE,"Environment";#N/A,#N/A,FALSE,"Energy Usage";#N/A,#N/A,FALSE,"Prelimiary DR";#N/A,#N/A,FALSE,"Programable Devices";#N/A,#N/A,FALSE,"Check Off List";#N/A,#N/A,FALSE,"Info"}</definedName>
    <definedName name="wrn.Scorecard._.Section." hidden="1">{#N/A,#N/A,FALSE,"Contents";#N/A,#N/A,FALSE,"RCG Scorecard";#N/A,#N/A,FALSE,"RCG Scorecard Trends";#N/A,#N/A,FALSE,"Balance Sheet";#N/A,#N/A,FALSE,"Detailed IS Alt Rev";#N/A,#N/A,FALSE,"Monthly Alt Rev";#N/A,#N/A,FALSE,"Analysis";#N/A,#N/A,FALSE,"Funding";#N/A,#N/A,FALSE,"Sales";#N/A,#N/A,FALSE,"VABP Summary";#N/A,#N/A,FALSE,"Warehouse"}</definedName>
    <definedName name="wrn.SHIPMENT_PLAN." hidden="1">{#N/A,#N/A,FALSE,"F1"}</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TAND_ALONE_BOTH." hidden="1">{"FCB_ALL",#N/A,FALSE,"FCB";"GREY_ALL",#N/A,FALSE,"GREY"}</definedName>
    <definedName name="wrn.Standard." hidden="1">{#N/A,#N/A,FALSE,"Service + Produktion kum";#N/A,#N/A,FALSE,"Produktion kum";#N/A,#N/A,FALSE,"Service kum";#N/A,#N/A,FALSE,"Service Monat";#N/A,#N/A,FALSE,"CARAT"}</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{#N/A,#N/A,TRUE,"Summary Alloc";#N/A,#N/A,TRUE,"Pass One-Lend";#N/A,#N/A,TRUE,"Pass Two-Lending";#N/A,#N/A,TRUE,"Pass One-Servicing";#N/A,#N/A,TRUE,"Pass Two-Servicing";#N/A,#N/A,TRUE,"Pass One-Diversification";#N/A,#N/A,TRUE,"Pass Two-Diversification";#N/A,#N/A,TRUE,"Pass One-HomeServices";#N/A,#N/A,TRUE,"Pass Two-HomeServices"}</definedName>
    <definedName name="wrn.SYNCHRONOUS." hidden="1">{#N/A,#N/A,FALSE,"Cover";#N/A,#N/A,FALSE,"Process Flow Chart";#N/A,#N/A,FALSE,"LeadTime";#N/A,#N/A,FALSE,"ExerciseReport"}</definedName>
    <definedName name="wrn.Target._.Summary." hidden="1">{"SUMMARY",#N/A,FALSE,"Sheet1"}</definedName>
    <definedName name="wrn.test." hidden="1">{#N/A,#N/A,FALSE,"Austria"}</definedName>
    <definedName name="wrn.teste." hidden="1">{#N/A,#N/A,FALSE,"original";#N/A,#N/A,FALSE,"original 2";#N/A,#N/A,FALSE,"LEASING R$ 0.75%";#N/A,#N/A,FALSE,"LEASING R$ 0.97%";#N/A,#N/A,FALSE,"LEASING R$ 1.5%";#N/A,#N/A,FALSE,"LEASING R$ 2.5%";#N/A,#N/A,FALSE,"LEASING R$ 2.3%";#N/A,#N/A,FALSE,"ORIGINAL CDC";#N/A,#N/A,FALSE,"CDC R$ 0.75%";#N/A,#N/A,FALSE,"CDC R$ 0.97%";#N/A,#N/A,FALSE,"CDC R$ 1.5%";#N/A,#N/A,FALSE,"CDC R$ 2.5%";#N/A,#N/A,FALSE,"CDC R$ 2.3%"}</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 hidden="1">{"Budget slide",#N/A,FALSE,"Total";"Other costs",#N/A,FALSE,"Total";"MSEK",#N/A,FALSE,"Total";"SEK Car",#N/A,FALSE,"Total"}</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alMR_CY." hidden="1">{"TotalMR_CY",#N/A,FALSE,"PLAN97 MASTER"}</definedName>
    <definedName name="wrn.TRANSPORT._.COSTS." hidden="1">{"TRANSPORT COSTS",#N/A,FALSE,"C.CENTRE"}</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Variance." hidden="1">{"Act_vs_Budget",#N/A,FALSE,"QTRDPVAR";"Act_vs_Prior_Year",#N/A,FALSE,"QTRDPVAR"}</definedName>
    <definedName name="wrn.VLE._.9_3." hidden="1">{"Budget slide",#N/A,FALSE,"VLE 9-3";"Other costs",#N/A,FALSE,"VLE 9-3";"MSEK",#N/A,FALSE,"VLE 9-3";"SEK Car",#N/A,FALSE,"VLE 9-3"}</definedName>
    <definedName name="wrn.VLE._.9_5._.9000." hidden="1">{"Budget slide",#N/A,FALSE,"VLE 9-5 &amp; 9000";"Other costs",#N/A,FALSE,"VLE 9-5 &amp; 9000";"MSEK",#N/A,FALSE,"VLE 9-5 &amp; 9000";"SEK Car",#N/A,FALSE,"VLE 9-5 &amp; 9000"}</definedName>
    <definedName name="wrn.X140." hidden="1">{"page1",#N/A,FALSE,"X140withReclasses";"page2",#N/A,FALSE,"X140withReclasses";"page3",#N/A,FALSE,"X140withReclasses"}</definedName>
    <definedName name="wrn.Year01to_02." hidden="1">{"Year01to_02",#N/A,FALSE,"PLAN97 MASTER"}</definedName>
    <definedName name="wrn.Year03to_04." hidden="1">{"Year03to_04",#N/A,FALSE,"PLAN97 MASTER"}</definedName>
    <definedName name="wrn.Year05to_06." hidden="1">{"Year05to_06",#N/A,FALSE,"PLAN97 MASTER"}</definedName>
    <definedName name="wrn.Year97to_98." hidden="1">{"Year97to_98",#N/A,FALSE,"PLAN97 MASTER"}</definedName>
    <definedName name="wrn.Year99to_00." hidden="1">{"Year99to_00",#N/A,FALSE,"PLAN97 MASTER"}</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hidden="1">{#N/A,#N/A,TRUE,"일정"}</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3.ALL." hidden="1">{#N/A,#N/A,FALSE,"DCF";#N/A,#N/A,FALSE,"WACC";#N/A,#N/A,FALSE,"Sales_EBIT";#N/A,#N/A,FALSE,"Capex_Depreciation";#N/A,#N/A,FALSE,"WC";#N/A,#N/A,FALSE,"Interest";#N/A,#N/A,FALSE,"Assumptions"}</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s" hidden="1">#REF!</definedName>
    <definedName name="wt" hidden="1">{#N/A,#N/A,FALSE,"FY97";#N/A,#N/A,FALSE,"FY98";#N/A,#N/A,FALSE,"FY99";#N/A,#N/A,FALSE,"FY00";#N/A,#N/A,FALSE,"FY01"}</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e.kkjk" hidden="1">{#N/A,#N/A,FALSE,"Umsatz CH";#N/A,#N/A,FALSE,"ER CH";#N/A,#N/A,FALSE,"EA CH (2) ";#N/A,#N/A,FALSE,"EA CH";#N/A,#N/A,FALSE,"EA CH (3) ";#N/A,#N/A,FALSE,"EA CH (4)";#N/A,#N/A,FALSE,"KA CH";#N/A,#N/A,FALSE,"KA CH  (2)";#N/A,#N/A,FALSE,"KA CH  (3)";#N/A,#N/A,FALSE,"KA CH (4)"}</definedName>
    <definedName name="wwt" hidden="1">{"YD LAPO2",#N/A,FALSE,"YTD"}</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#REF!</definedName>
    <definedName name="wwwwwwwww" hidden="1">{"YTD",#N/A,FALSE,"SUM"}</definedName>
    <definedName name="wwwwwwwwwww" hidden="1">{"YD PACKAGE",#N/A,FALSE,"YTD"}</definedName>
    <definedName name="wwwwwwwwwwwwww" hidden="1">{"detail",#N/A,FALSE,"mfg";"summary",#N/A,FALSE,"mfg"}</definedName>
    <definedName name="x" hidden="1">{"Year99to_00",#N/A,FALSE,"PLAN97 MASTER"}</definedName>
    <definedName name="xb" hidden="1">{"BA detail",#N/A,FALSE,"Q3YTD "}</definedName>
    <definedName name="xc" hidden="1">{#N/A,#N/A,TRUE,"W.O.";#N/A,#N/A,TRUE,"N.A.O.";#N/A,#N/A,TRUE,"USA";#N/A,#N/A,TRUE,"CAN";#N/A,#N/A,TRUE,"MEX";#N/A,#N/A,TRUE,"I.O.";#N/A,#N/A,TRUE,"EUR";#N/A,#N/A,TRUE,"MEA";#N/A,#N/A,TRUE,"LAT";#N/A,#N/A,TRUE,"ASIA"}</definedName>
    <definedName name="xcfbxd" hidden="1">{#N/A,#N/A,TRUE,"W.O.";#N/A,#N/A,TRUE,"N.A.O.";#N/A,#N/A,TRUE,"USA";#N/A,#N/A,TRUE,"CAN";#N/A,#N/A,TRUE,"MEX";#N/A,#N/A,TRUE,"I.O.";#N/A,#N/A,TRUE,"EUR";#N/A,#N/A,TRUE,"MEA";#N/A,#N/A,TRUE,"LAT";#N/A,#N/A,TRUE,"ASIA"}</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cz" hidden="1">{"CORSA",#N/A,FALSE,"RESUMO FINAL";"KADETT",#N/A,FALSE,"RESUMO FINAL";"VECTRA",#N/A,FALSE,"RESUMO FINAL";"OMEGA",#N/A,FALSE,"RESUMO FINAL";"S_10",#N/A,FALSE,"RESUMO FINAL";"BLAZER",#N/A,FALSE,"RESUMO FINAL"}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v" hidden="1">{"Commentary",#N/A,FALSE,"May"}</definedName>
    <definedName name="xx" hidden="1">{#N/A,#N/A,TRUE,"RCGRisk one page";#N/A,#N/A,TRUE,"Resid Detail Chargeoffs";#N/A,#N/A,TRUE,"Resid Detail Model Error Prod";#N/A,#N/A,TRUE,"Resid Detail Model Error"}</definedName>
    <definedName name="xxcxc" hidden="1">{#N/A,#N/A,FALSE,"Umsatz CH";#N/A,#N/A,FALSE,"ER CH";#N/A,#N/A,FALSE,"EA CH (2) ";#N/A,#N/A,FALSE,"EA CH";#N/A,#N/A,FALSE,"EA CH (3) ";#N/A,#N/A,FALSE,"EA CH (4)";#N/A,#N/A,FALSE,"KA CH";#N/A,#N/A,FALSE,"KA CH  (2)";#N/A,#N/A,FALSE,"KA CH  (3)";#N/A,#N/A,FALSE,"KA CH (4)"}</definedName>
    <definedName name="xxx" hidden="1">{"Year03to_04",#N/A,FALSE,"PLAN97 MASTER"}</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xx" hidden="1">{"Year05to_06",#N/A,FALSE,"PLAN97 MASTER"}</definedName>
    <definedName name="XYZ" hidden="1">{"detail",#N/A,FALSE,"mfg";"summary",#N/A,FALSE,"mfg"}</definedName>
    <definedName name="xzxz" hidden="1">{#N/A,"PURCHM",FALSE,"Business Analysis";#N/A,"SPADD",FALSE,"Business Analysis"}</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m" hidden="1">{#N/A,"PURCHM",FALSE,"Business Analysis";#N/A,"SPADD",FALSE,"Business Analysis"}</definedName>
    <definedName name="yn" hidden="1">{"AS REP",#N/A,FALSE,"EEFSNAP2";"PROP",#N/A,FALSE,"EEFSNAP2";"RISKS",#N/A,FALSE,"EEFSNAP2";"VIEW ALL",#N/A,FALSE,"EEFSNAP2"}</definedName>
    <definedName name="YOU" hidden="1">{"PRIMAT",#N/A,FALSE,"ECOINDBP"}</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 hidden="1">{"consolidated",#N/A,FALSE,"Sheet1";"cms",#N/A,FALSE,"Sheet1";"fse",#N/A,FALSE,"Sheet1"}</definedName>
    <definedName name="yy.7" hidden="1">{#N/A,#N/A,FALSE,"PMW Gruppe 00_99";#N/A,#N/A,FALSE,"PMW KG 00_99";#N/A,#N/A,FALSE,"PMW Inc. 00_99";#N/A,#N/A,FALSE,"PMW VTECH 00_99";#N/A,#N/A,FALSE,"PMW Thail. 00_99";#N/A,#N/A,FALSE,"PMW Canada 00_99";#N/A,#N/A,FALSE,"Währungsabw. 00_99"}</definedName>
    <definedName name="yyyyyyyyyyy.NOK" hidden="1">{"raatios",#N/A,FALSE,"A";"ratios",#N/A,FALSE,"B";"ratios",#N/A,FALSE,"C";"ratios",#N/A,FALSE,"D";"ratios",#N/A,FALSE,"F"}</definedName>
    <definedName name="yyyyyyyyyyyy" hidden="1">{"raatios",#N/A,FALSE,"A";"ratios",#N/A,FALSE,"B";"ratios",#N/A,FALSE,"C";"ratios",#N/A,FALSE,"D";"ratios",#N/A,FALSE,"F"}</definedName>
    <definedName name="z.l" hidden="1">{#N/A,#N/A,FALSE,"KA CH  (2)"}</definedName>
    <definedName name="za" hidden="1">{"detail",#N/A,FALSE,"mfg";"summary",#N/A,FALSE,"mfg"}</definedName>
    <definedName name="zaq" hidden="1">{#N/A,#N/A,FALSE,"Calc";#N/A,#N/A,FALSE,"Sensitivity";#N/A,#N/A,FALSE,"LT Earn.Dil.";#N/A,#N/A,FALSE,"Dil. AVP"}</definedName>
    <definedName name="zaz" hidden="1">{#N/A,"PURCHM",FALSE,"Business Analysis";#N/A,"SPADD",FALSE,"Business Analysis"}</definedName>
    <definedName name="zer" hidden="1">{#N/A,#N/A,FALSE,"Calc";#N/A,#N/A,FALSE,"Sensitivity";#N/A,#N/A,FALSE,"LT Earn.Dil.";#N/A,#N/A,FALSE,"Dil. AVP"}</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xzx" hidden="1">{"oct_res_comm",#N/A,FALSE,"VarToBud"}</definedName>
    <definedName name="zzaxz" hidden="1">{"detail",#N/A,FALSE,"mfg";"summary",#N/A,FALSE,"mfg"}</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나" hidden="1">{#N/A,#N/A,FALSE,"인원";#N/A,#N/A,FALSE,"비용2";#N/A,#N/A,FALSE,"비용1";#N/A,#N/A,FALSE,"비용";#N/A,#N/A,FALSE,"보증2";#N/A,#N/A,FALSE,"보증1";#N/A,#N/A,FALSE,"보증";#N/A,#N/A,FALSE,"손익1";#N/A,#N/A,FALSE,"손익";#N/A,#N/A,FALSE,"부서별매출";#N/A,#N/A,FALSE,"매출"}</definedName>
    <definedName name="가나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거겨" hidden="1">{#N/A,#N/A,FALSE,"인원";#N/A,#N/A,FALSE,"비용2";#N/A,#N/A,FALSE,"비용1";#N/A,#N/A,FALSE,"비용";#N/A,#N/A,FALSE,"보증2";#N/A,#N/A,FALSE,"보증1";#N/A,#N/A,FALSE,"보증";#N/A,#N/A,FALSE,"손익1";#N/A,#N/A,FALSE,"손익";#N/A,#N/A,FALSE,"부서별매출";#N/A,#N/A,FALSE,"매출"}</definedName>
    <definedName name="거나" hidden="1">{#N/A,#N/A,FALSE,"인원";#N/A,#N/A,FALSE,"비용2";#N/A,#N/A,FALSE,"비용1";#N/A,#N/A,FALSE,"비용";#N/A,#N/A,FALSE,"보증2";#N/A,#N/A,FALSE,"보증1";#N/A,#N/A,FALSE,"보증";#N/A,#N/A,FALSE,"손익1";#N/A,#N/A,FALSE,"손익";#N/A,#N/A,FALSE,"부서별매출";#N/A,#N/A,FALSE,"매출"}</definedName>
    <definedName name="고가나" hidden="1">{#N/A,#N/A,FALSE,"인원";#N/A,#N/A,FALSE,"비용2";#N/A,#N/A,FALSE,"비용1";#N/A,#N/A,FALSE,"비용";#N/A,#N/A,FALSE,"보증2";#N/A,#N/A,FALSE,"보증1";#N/A,#N/A,FALSE,"보증";#N/A,#N/A,FALSE,"손익1";#N/A,#N/A,FALSE,"손익";#N/A,#N/A,FALSE,"부서별매출";#N/A,#N/A,FALSE,"매출"}</definedName>
    <definedName name="고교" hidden="1">{#N/A,#N/A,FALSE,"인원";#N/A,#N/A,FALSE,"비용2";#N/A,#N/A,FALSE,"비용1";#N/A,#N/A,FALSE,"비용";#N/A,#N/A,FALSE,"보증2";#N/A,#N/A,FALSE,"보증1";#N/A,#N/A,FALSE,"보증";#N/A,#N/A,FALSE,"손익1";#N/A,#N/A,FALSE,"손익";#N/A,#N/A,FALSE,"부서별매출";#N/A,#N/A,FALSE,"매출"}</definedName>
    <definedName name="고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교환기신규구입" hidden="1">{#N/A,#N/A,FALSE,"인원";#N/A,#N/A,FALSE,"비용2";#N/A,#N/A,FALSE,"비용1";#N/A,#N/A,FALSE,"비용";#N/A,#N/A,FALSE,"보증2";#N/A,#N/A,FALSE,"보증1";#N/A,#N/A,FALSE,"보증";#N/A,#N/A,FALSE,"손익1";#N/A,#N/A,FALSE,"손익";#N/A,#N/A,FALSE,"부서별매출";#N/A,#N/A,FALSE,"매출"}</definedName>
    <definedName name="구규" hidden="1">{#N/A,#N/A,FALSE,"인원";#N/A,#N/A,FALSE,"비용2";#N/A,#N/A,FALSE,"비용1";#N/A,#N/A,FALSE,"비용";#N/A,#N/A,FALSE,"보증2";#N/A,#N/A,FALSE,"보증1";#N/A,#N/A,FALSE,"보증";#N/A,#N/A,FALSE,"손익1";#N/A,#N/A,FALSE,"손익";#N/A,#N/A,FALSE,"부서별매출";#N/A,#N/A,FALSE,"매출"}</definedName>
    <definedName name="구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hidden="1">{#N/A,#N/A,FALSE,"인원";#N/A,#N/A,FALSE,"비용2";#N/A,#N/A,FALSE,"비용1";#N/A,#N/A,FALSE,"비용";#N/A,#N/A,FALSE,"보증2";#N/A,#N/A,FALSE,"보증1";#N/A,#N/A,FALSE,"보증";#N/A,#N/A,FALSE,"손익1";#N/A,#N/A,FALSE,"손익";#N/A,#N/A,FALSE,"부서별매출";#N/A,#N/A,FALSE,"매출"}</definedName>
    <definedName name="김승연" hidden="1">{#N/A,#N/A,FALSE,"인원";#N/A,#N/A,FALSE,"비용2";#N/A,#N/A,FALSE,"비용1";#N/A,#N/A,FALSE,"비용";#N/A,#N/A,FALSE,"보증2";#N/A,#N/A,FALSE,"보증1";#N/A,#N/A,FALSE,"보증";#N/A,#N/A,FALSE,"손익1";#N/A,#N/A,FALSE,"손익";#N/A,#N/A,FALSE,"부서별매출";#N/A,#N/A,FALSE,"매출"}</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 hidden="1">{#N/A,#N/A,TRUE,"일정"}</definedName>
    <definedName name="나"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 hidden="1">{#N/A,#N/A,FALSE,"인원";#N/A,#N/A,FALSE,"비용2";#N/A,#N/A,FALSE,"비용1";#N/A,#N/A,FALSE,"비용";#N/A,#N/A,FALSE,"보증2";#N/A,#N/A,FALSE,"보증1";#N/A,#N/A,FALSE,"보증";#N/A,#N/A,FALSE,"손익1";#N/A,#N/A,FALSE,"손익";#N/A,#N/A,FALSE,"부서별매출";#N/A,#N/A,FALSE,"매출"}</definedName>
    <definedName name="노조" hidden="1">{#N/A,#N/A,FALSE,"인원";#N/A,#N/A,FALSE,"비용2";#N/A,#N/A,FALSE,"비용1";#N/A,#N/A,FALSE,"비용";#N/A,#N/A,FALSE,"보증2";#N/A,#N/A,FALSE,"보증1";#N/A,#N/A,FALSE,"보증";#N/A,#N/A,FALSE,"손익1";#N/A,#N/A,FALSE,"손익";#N/A,#N/A,FALSE,"부서별매출";#N/A,#N/A,FALSE,"매출"}</definedName>
    <definedName name="다" hidden="1">{#N/A,#N/A,FALSE,"인원";#N/A,#N/A,FALSE,"비용2";#N/A,#N/A,FALSE,"비용1";#N/A,#N/A,FALSE,"비용";#N/A,#N/A,FALSE,"보증2";#N/A,#N/A,FALSE,"보증1";#N/A,#N/A,FALSE,"보증";#N/A,#N/A,FALSE,"손익1";#N/A,#N/A,FALSE,"손익";#N/A,#N/A,FALSE,"부서별매출";#N/A,#N/A,FALSE,"매출"}</definedName>
    <definedName name="다라" hidden="1">{#N/A,#N/A,FALSE,"인원";#N/A,#N/A,FALSE,"비용2";#N/A,#N/A,FALSE,"비용1";#N/A,#N/A,FALSE,"비용";#N/A,#N/A,FALSE,"보증2";#N/A,#N/A,FALSE,"보증1";#N/A,#N/A,FALSE,"보증";#N/A,#N/A,FALSE,"손익1";#N/A,#N/A,FALSE,"손익";#N/A,#N/A,FALSE,"부서별매출";#N/A,#N/A,FALSE,"매출"}</definedName>
    <definedName name="라" hidden="1">{#N/A,#N/A,FALSE,"인원";#N/A,#N/A,FALSE,"비용2";#N/A,#N/A,FALSE,"비용1";#N/A,#N/A,FALSE,"비용";#N/A,#N/A,FALSE,"보증2";#N/A,#N/A,FALSE,"보증1";#N/A,#N/A,FALSE,"보증";#N/A,#N/A,FALSE,"손익1";#N/A,#N/A,FALSE,"손익";#N/A,#N/A,FALSE,"부서별매출";#N/A,#N/A,FALSE,"매출"}</definedName>
    <definedName name="라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 hidden="1">{#N/A,#N/A,FALSE,"인원";#N/A,#N/A,FALSE,"비용2";#N/A,#N/A,FALSE,"비용1";#N/A,#N/A,FALSE,"비용";#N/A,#N/A,FALSE,"보증2";#N/A,#N/A,FALSE,"보증1";#N/A,#N/A,FALSE,"보증";#N/A,#N/A,FALSE,"손익1";#N/A,#N/A,FALSE,"손익";#N/A,#N/A,FALSE,"부서별매출";#N/A,#N/A,FALSE,"매출"}</definedName>
    <definedName name="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목표예산참조"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ㅁ" hidden="1">{#N/A,"PURCHM",FALSE,"Business Analysis";#N/A,"SPADD",FALSE,"Business Analysis"}</definedName>
    <definedName name="ㅂㅂㅂ" hidden="1">#REF!</definedName>
    <definedName name="바" hidden="1">{#N/A,#N/A,FALSE,"인원";#N/A,#N/A,FALSE,"비용2";#N/A,#N/A,FALSE,"비용1";#N/A,#N/A,FALSE,"비용";#N/A,#N/A,FALSE,"보증2";#N/A,#N/A,FALSE,"보증1";#N/A,#N/A,FALSE,"보증";#N/A,#N/A,FALSE,"손익1";#N/A,#N/A,FALSE,"손익";#N/A,#N/A,FALSE,"부서별매출";#N/A,#N/A,FALSE,"매출"}</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자료2" hidden="1">{#N/A,#N/A,FALSE,"인원";#N/A,#N/A,FALSE,"비용2";#N/A,#N/A,FALSE,"비용1";#N/A,#N/A,FALSE,"비용";#N/A,#N/A,FALSE,"보증2";#N/A,#N/A,FALSE,"보증1";#N/A,#N/A,FALSE,"보증";#N/A,#N/A,FALSE,"손익1";#N/A,#N/A,FALSE,"손익";#N/A,#N/A,FALSE,"부서별매출";#N/A,#N/A,FALSE,"매출"}</definedName>
    <definedName name="보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험료" hidden="1">{#N/A,#N/A,TRUE,"일정"}</definedName>
    <definedName name="부서" hidden="1">{#N/A,#N/A,FALSE,"인원";#N/A,#N/A,FALSE,"비용2";#N/A,#N/A,FALSE,"비용1";#N/A,#N/A,FALSE,"비용";#N/A,#N/A,FALSE,"보증2";#N/A,#N/A,FALSE,"보증1";#N/A,#N/A,FALSE,"보증";#N/A,#N/A,FALSE,"손익1";#N/A,#N/A,FALSE,"손익";#N/A,#N/A,FALSE,"부서별매출";#N/A,#N/A,FALSE,"매출"}</definedName>
    <definedName name="부품가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용총괄" hidden="1">{#N/A,#N/A,FALSE,"인원";#N/A,#N/A,FALSE,"비용2";#N/A,#N/A,FALSE,"비용1";#N/A,#N/A,FALSE,"비용";#N/A,#N/A,FALSE,"보증2";#N/A,#N/A,FALSE,"보증1";#N/A,#N/A,FALSE,"보증";#N/A,#N/A,FALSE,"손익1";#N/A,#N/A,FALSE,"손익";#N/A,#N/A,FALSE,"부서별매출";#N/A,#N/A,FALSE,"매출"}</definedName>
    <definedName name="비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자"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소료량" hidden="1">{#N/A,#N/A,FALSE,"인원";#N/A,#N/A,FALSE,"비용2";#N/A,#N/A,FALSE,"비용1";#N/A,#N/A,FALSE,"비용";#N/A,#N/A,FALSE,"보증2";#N/A,#N/A,FALSE,"보증1";#N/A,#N/A,FALSE,"보증";#N/A,#N/A,FALSE,"손익1";#N/A,#N/A,FALSE,"손익";#N/A,#N/A,FALSE,"부서별매출";#N/A,#N/A,FALSE,"매출"}</definedName>
    <definedName name="수정" hidden="1">{#N/A,#N/A,TRUE,"일정"}</definedName>
    <definedName name="수출"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hidden="1">{#N/A,#N/A,TRUE,"일정"}</definedName>
    <definedName name="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야"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어여" hidden="1">{#N/A,#N/A,FALSE,"인원";#N/A,#N/A,FALSE,"비용2";#N/A,#N/A,FALSE,"비용1";#N/A,#N/A,FALSE,"비용";#N/A,#N/A,FALSE,"보증2";#N/A,#N/A,FALSE,"보증1";#N/A,#N/A,FALSE,"보증";#N/A,#N/A,FALSE,"손익1";#N/A,#N/A,FALSE,"손익";#N/A,#N/A,FALSE,"부서별매출";#N/A,#N/A,FALSE,"매출"}</definedName>
    <definedName name="오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우유"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 hidden="1">{"vol data",#N/A,FALSE,"Datasheet";"vol graph",#N/A,FALSE,"Volume";"price data",#N/A,FALSE,"Datasheet";"price graph",#N/A,FALSE,"Price";"dp data",#N/A,FALSE,"Datasheet";"dp graph",#N/A,FALSE,"DirectProfit"}</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슈" hidden="1">{#N/A,#N/A,TRUE,"일정"}</definedName>
    <definedName name="이이잉" hidden="1">{#N/A,#N/A,FALSE,"인원";#N/A,#N/A,FALSE,"비용2";#N/A,#N/A,FALSE,"비용1";#N/A,#N/A,FALSE,"비용";#N/A,#N/A,FALSE,"보증2";#N/A,#N/A,FALSE,"보증1";#N/A,#N/A,FALSE,"보증";#N/A,#N/A,FALSE,"손익1";#N/A,#N/A,FALSE,"손익";#N/A,#N/A,FALSE,"부서별매출";#N/A,#N/A,FALSE,"매출"}</definedName>
    <definedName name="임시" hidden="1">{#N/A,#N/A,FALSE,"인원";#N/A,#N/A,FALSE,"비용2";#N/A,#N/A,FALSE,"비용1";#N/A,#N/A,FALSE,"비용";#N/A,#N/A,FALSE,"보증2";#N/A,#N/A,FALSE,"보증1";#N/A,#N/A,FALSE,"보증";#N/A,#N/A,FALSE,"손익1";#N/A,#N/A,FALSE,"손익";#N/A,#N/A,FALSE,"부서별매출";#N/A,#N/A,FALSE,"매출"}</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 hidden="1">{#N/A,#N/A,FALSE,"인원";#N/A,#N/A,FALSE,"비용2";#N/A,#N/A,FALSE,"비용1";#N/A,#N/A,FALSE,"비용";#N/A,#N/A,FALSE,"보증2";#N/A,#N/A,FALSE,"보증1";#N/A,#N/A,FALSE,"보증";#N/A,#N/A,FALSE,"손익1";#N/A,#N/A,FALSE,"손익";#N/A,#N/A,FALSE,"부서별매출";#N/A,#N/A,FALSE,"매출"}</definedName>
    <definedName name="자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차" hidden="1">{#N/A,#N/A,FALSE,"인원";#N/A,#N/A,FALSE,"비용2";#N/A,#N/A,FALSE,"비용1";#N/A,#N/A,FALSE,"비용";#N/A,#N/A,FALSE,"보증2";#N/A,#N/A,FALSE,"보증1";#N/A,#N/A,FALSE,"보증";#N/A,#N/A,FALSE,"손익1";#N/A,#N/A,FALSE,"손익";#N/A,#N/A,FALSE,"부서별매출";#N/A,#N/A,FALSE,"매출"}</definedName>
    <definedName name="자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체비용명세1" hidden="1">{#N/A,#N/A,TRUE,"일정"}</definedName>
    <definedName name="자체비용명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체비용명세3" hidden="1">{#N/A,#N/A,FALSE,"인원";#N/A,#N/A,FALSE,"비용2";#N/A,#N/A,FALSE,"비용1";#N/A,#N/A,FALSE,"비용";#N/A,#N/A,FALSE,"보증2";#N/A,#N/A,FALSE,"보증1";#N/A,#N/A,FALSE,"보증";#N/A,#N/A,FALSE,"손익1";#N/A,#N/A,FALSE,"손익";#N/A,#N/A,FALSE,"부서별매출";#N/A,#N/A,FALSE,"매출"}</definedName>
    <definedName name="자타다" hidden="1">{#N/A,#N/A,FALSE,"인원";#N/A,#N/A,FALSE,"비용2";#N/A,#N/A,FALSE,"비용1";#N/A,#N/A,FALSE,"비용";#N/A,#N/A,FALSE,"보증2";#N/A,#N/A,FALSE,"보증1";#N/A,#N/A,FALSE,"보증";#N/A,#N/A,FALSE,"손익1";#N/A,#N/A,FALSE,"손익";#N/A,#N/A,FALSE,"부서별매출";#N/A,#N/A,FALSE,"매출"}</definedName>
    <definedName name="재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대수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5" hidden="1">{#N/A,#N/A,FALSE,"인원";#N/A,#N/A,FALSE,"비용2";#N/A,#N/A,FALSE,"비용1";#N/A,#N/A,FALSE,"비용";#N/A,#N/A,FALSE,"보증2";#N/A,#N/A,FALSE,"보증1";#N/A,#N/A,FALSE,"보증";#N/A,#N/A,FALSE,"손익1";#N/A,#N/A,FALSE,"손익";#N/A,#N/A,FALSE,"부서별매출";#N/A,#N/A,FALSE,"매출"}</definedName>
    <definedName name="진단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ㅊㅊㅊㅊ" hidden="1">{#N/A,#N/A,FALSE,"인원";#N/A,#N/A,FALSE,"비용2";#N/A,#N/A,FALSE,"비용1";#N/A,#N/A,FALSE,"비용";#N/A,#N/A,FALSE,"보증2";#N/A,#N/A,FALSE,"보증1";#N/A,#N/A,FALSE,"보증";#N/A,#N/A,FALSE,"손익1";#N/A,#N/A,FALSE,"손익";#N/A,#N/A,FALSE,"부서별매출";#N/A,#N/A,FALSE,"매출"}</definedName>
    <definedName name="차종별기본생산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카다" hidden="1">{#N/A,#N/A,FALSE,"인원";#N/A,#N/A,FALSE,"비용2";#N/A,#N/A,FALSE,"비용1";#N/A,#N/A,FALSE,"비용";#N/A,#N/A,FALSE,"보증2";#N/A,#N/A,FALSE,"보증1";#N/A,#N/A,FALSE,"보증";#N/A,#N/A,FALSE,"손익1";#N/A,#N/A,FALSE,"손익";#N/A,#N/A,FALSE,"부서별매출";#N/A,#N/A,FALSE,"매출"}</definedName>
    <definedName name="창원" hidden="1">{#N/A,#N/A,TRUE,"일정"}</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카타" hidden="1">{#N/A,#N/A,FALSE,"인원";#N/A,#N/A,FALSE,"비용2";#N/A,#N/A,FALSE,"비용1";#N/A,#N/A,FALSE,"비용";#N/A,#N/A,FALSE,"보증2";#N/A,#N/A,FALSE,"보증1";#N/A,#N/A,FALSE,"보증";#N/A,#N/A,FALSE,"손익1";#N/A,#N/A,FALSE,"손익";#N/A,#N/A,FALSE,"부서별매출";#N/A,#N/A,FALSE,"매출"}</definedName>
    <definedName name="키니" hidden="1">{#N/A,#N/A,FALSE,"인원";#N/A,#N/A,FALSE,"비용2";#N/A,#N/A,FALSE,"비용1";#N/A,#N/A,FALSE,"비용";#N/A,#N/A,FALSE,"보증2";#N/A,#N/A,FALSE,"보증1";#N/A,#N/A,FALSE,"보증";#N/A,#N/A,FALSE,"손익1";#N/A,#N/A,FALSE,"손익";#N/A,#N/A,FALSE,"부서별매출";#N/A,#N/A,FALSE,"매출"}</definedName>
    <definedName name="키치" hidden="1">{#N/A,#N/A,FALSE,"인원";#N/A,#N/A,FALSE,"비용2";#N/A,#N/A,FALSE,"비용1";#N/A,#N/A,FALSE,"비용";#N/A,#N/A,FALSE,"보증2";#N/A,#N/A,FALSE,"보증1";#N/A,#N/A,FALSE,"보증";#N/A,#N/A,FALSE,"손익1";#N/A,#N/A,FALSE,"손익";#N/A,#N/A,FALSE,"부서별매출";#N/A,#N/A,FALSE,"매출"}</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ㅍ르ㅜ" hidden="1">{#N/A,#N/A,FALSE,"인원";#N/A,#N/A,FALSE,"비용2";#N/A,#N/A,FALSE,"비용1";#N/A,#N/A,FALSE,"비용";#N/A,#N/A,FALSE,"보증2";#N/A,#N/A,FALSE,"보증1";#N/A,#N/A,FALSE,"보증";#N/A,#N/A,FALSE,"손익1";#N/A,#N/A,FALSE,"손익";#N/A,#N/A,FALSE,"부서별매출";#N/A,#N/A,FALSE,"매출"}</definedName>
    <definedName name="파하"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현황"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ㅗㅗㅗㅗㅗㅗㅗ" hidden="1">{#N/A,#N/A,TRUE,"일정"}</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2" i="14" l="1"/>
  <c r="AG43" i="14"/>
  <c r="AH44" i="14"/>
  <c r="AG44" i="14" s="1"/>
  <c r="AH42" i="14"/>
  <c r="AH43" i="14" l="1"/>
  <c r="AH45" i="14" l="1"/>
  <c r="AH57" i="14"/>
  <c r="AG45" i="14"/>
  <c r="AG57" i="14"/>
</calcChain>
</file>

<file path=xl/sharedStrings.xml><?xml version="1.0" encoding="utf-8"?>
<sst xmlns="http://schemas.openxmlformats.org/spreadsheetml/2006/main" count="1330" uniqueCount="586">
  <si>
    <t>Befektetett eszközök</t>
  </si>
  <si>
    <t>Goodwill</t>
  </si>
  <si>
    <t>Halasztott adó eszközök</t>
  </si>
  <si>
    <t>Forgóeszközök</t>
  </si>
  <si>
    <t>Vevőkövetelések</t>
  </si>
  <si>
    <t>Egyéb pénzügyi eszközök</t>
  </si>
  <si>
    <t>Részvény alapú kifizetések tartaléka</t>
  </si>
  <si>
    <t>Eredménytartalék</t>
  </si>
  <si>
    <t>Halasztott adó kötelezettségek</t>
  </si>
  <si>
    <t>Céltartalékok</t>
  </si>
  <si>
    <t>Rövid lejáratú hitelek, kölcsönök</t>
  </si>
  <si>
    <t>Szállítótartozások</t>
  </si>
  <si>
    <t>Adózás előtti eredmény</t>
  </si>
  <si>
    <t>EBITDA</t>
  </si>
  <si>
    <t>Személyi jellegű ráfordítások</t>
  </si>
  <si>
    <t>Anyavállalat tulajdonosaira jutó saját tőke</t>
  </si>
  <si>
    <t>Értékcsökkenési leírás</t>
  </si>
  <si>
    <t>Nettó forgótőke változása</t>
  </si>
  <si>
    <t>Árbevétel</t>
  </si>
  <si>
    <t>Tőketartalék</t>
  </si>
  <si>
    <t>Összesen</t>
  </si>
  <si>
    <t>Megnevezés</t>
  </si>
  <si>
    <t>Aktivált saját teljesítmények értéke</t>
  </si>
  <si>
    <t>Anyagköltségek</t>
  </si>
  <si>
    <t>Igénybevett szolgáltatások</t>
  </si>
  <si>
    <t>Eladott áruk beszerzési értéke</t>
  </si>
  <si>
    <t>Értékcsökkenés és amortizáció</t>
  </si>
  <si>
    <t>Értékesítési eredmény</t>
  </si>
  <si>
    <t>Nem pénzügyi eszközök értékvesztése</t>
  </si>
  <si>
    <t>Működési eredmény</t>
  </si>
  <si>
    <t>Kamatbevételek</t>
  </si>
  <si>
    <t>Lízing kötelezettségek kamatráfordítása</t>
  </si>
  <si>
    <t>Árfolyamkülönbözetből származó eredmény, nettó</t>
  </si>
  <si>
    <t>Pénzügyi egyéb eredmény, nettó</t>
  </si>
  <si>
    <t>Pénzügyi instrumentumok várható hitelezési vesztesége</t>
  </si>
  <si>
    <t>Tőkeinstrumentumok értékesítésének eredménye</t>
  </si>
  <si>
    <t>Származékos ügyletek valós értékeléséből származó különbözet</t>
  </si>
  <si>
    <t>Pénzügyi bevételek és ráfordítások</t>
  </si>
  <si>
    <t>Nyereségadó ráfordítások</t>
  </si>
  <si>
    <t>Nettó eredmény</t>
  </si>
  <si>
    <t>Anyavállalat tulajdonosaira jutó nettó eredmény</t>
  </si>
  <si>
    <t>Nem ellenőrző tulajdonosokra jutó nettó eredmény</t>
  </si>
  <si>
    <t>Egyéb átfogó jövedelem, mely a következőidőszakokban az eredménybe kerülhet elszámolásra:</t>
  </si>
  <si>
    <t>Egyéb átfogó eredmény leányvállalatok átváltásán</t>
  </si>
  <si>
    <t>Egyéb átfogó eredmény, adóhatással</t>
  </si>
  <si>
    <t>Teljes átfogó eredmény</t>
  </si>
  <si>
    <t>Anyavállalat tulajdonosaira jutó teljes átfogó eredmény</t>
  </si>
  <si>
    <t>Nem ellenőrző tulajdonosokra jutó teljes átfogó eredmény</t>
  </si>
  <si>
    <t>Eszközök</t>
  </si>
  <si>
    <t>Ingatlanok, gépek és berendezések</t>
  </si>
  <si>
    <t>Lízingbe adott járművek</t>
  </si>
  <si>
    <t>Eszközhasználati jogok</t>
  </si>
  <si>
    <t>Nettó befektetés lízingbe (hosszú lejáratú rész)</t>
  </si>
  <si>
    <t>Befektetések tőkeinstrumentumokba</t>
  </si>
  <si>
    <t>Befektetések adósságinstrumentumokba</t>
  </si>
  <si>
    <t>Befektetett eszközök összesen</t>
  </si>
  <si>
    <t>Áruk</t>
  </si>
  <si>
    <t>Egyéb készletek</t>
  </si>
  <si>
    <t>Nyereségadó követelés</t>
  </si>
  <si>
    <t>Nettó befektetés lízingbe (rövid lejáratú rész)</t>
  </si>
  <si>
    <t>Kölcsönkövetelések (rövid lejáratú rész)</t>
  </si>
  <si>
    <t>Aktív időbeli elhatárolások</t>
  </si>
  <si>
    <t>Egyéb követelések</t>
  </si>
  <si>
    <t>Pénz- és pénzeszköz egyenértékesek</t>
  </si>
  <si>
    <t>Forgóeszközök összesen</t>
  </si>
  <si>
    <t>Értékesítésre tartott eszközök</t>
  </si>
  <si>
    <t>Eszközök összesen</t>
  </si>
  <si>
    <t>Tőke és kötelezettségek</t>
  </si>
  <si>
    <t>Jegyzett tőke (jogi anyavállalaté)</t>
  </si>
  <si>
    <t xml:space="preserve">Saját részvények </t>
  </si>
  <si>
    <t>Felhalmozott átváltási különbözet</t>
  </si>
  <si>
    <t xml:space="preserve">Eredménytartalék </t>
  </si>
  <si>
    <t>Nem ellenőrző részesedés</t>
  </si>
  <si>
    <t>Saját tőke összesen</t>
  </si>
  <si>
    <t>Kamatterhet viselő hosszú lejáratú kötelezettségek</t>
  </si>
  <si>
    <t>Hosszú lejáratú kötvénytartozás</t>
  </si>
  <si>
    <t>Hosszú lejáratú hitelek, kölcsönök</t>
  </si>
  <si>
    <t xml:space="preserve">Hosszú lejáratú lízingkötelezettségek </t>
  </si>
  <si>
    <t>Kamatterhet nem viselő hosszú lejáratú kötelezettségek</t>
  </si>
  <si>
    <t>Egyéb hosszú lejáratú kamatterhet nem viselő kötelezettségek</t>
  </si>
  <si>
    <t>Hosszú lejáratú kötelezettségek összesen</t>
  </si>
  <si>
    <t>Kamatterhet viselő rövid lejáratú kötelezettségek</t>
  </si>
  <si>
    <t>Készletek finanszírozásához kapcsolódó hitelek</t>
  </si>
  <si>
    <t>Rövid lejáratú lízingkötelezettségek</t>
  </si>
  <si>
    <t>Fordított faktoringból származó kötelezettségek - kamatozó állomány</t>
  </si>
  <si>
    <t>Egyéb rövid lejáratú kamatterhet viselő kötelezettségek</t>
  </si>
  <si>
    <t>Kamatterhet nem viselő rövid lejáratú kötelezettségek</t>
  </si>
  <si>
    <t>Vevőktől kapott előlegek</t>
  </si>
  <si>
    <t>Fordított faktoringból származó kötelezettségek - nem kamatozó állomány</t>
  </si>
  <si>
    <t>Nyereségadó kötelezettség</t>
  </si>
  <si>
    <t>Egyéb adó- és járulék kötelezettségek</t>
  </si>
  <si>
    <t>Passzív időbeli elhatárolások</t>
  </si>
  <si>
    <t>Egyéb rövid lejáratú kamatterhet nem viselő  kötelezettségek</t>
  </si>
  <si>
    <t>Rövid lejáratú kötelezettségek összesen</t>
  </si>
  <si>
    <t>Értékesítésre tartott eszközökhöz kapcsolódó kötelezettségek</t>
  </si>
  <si>
    <t>Kötelezettségek összesen</t>
  </si>
  <si>
    <t>Saját tőke és kötelezettségek összesen</t>
  </si>
  <si>
    <t>Saját részvények bekerülési értéke</t>
  </si>
  <si>
    <t>Részvényalapú kifizetések</t>
  </si>
  <si>
    <t>Osztalék</t>
  </si>
  <si>
    <t>Tőkeemelés</t>
  </si>
  <si>
    <t>2020. december 31-én újramegállapítva</t>
  </si>
  <si>
    <t>Saját részvények értékesítése</t>
  </si>
  <si>
    <t>Leányvállalat felvásárlása (NCI)</t>
  </si>
  <si>
    <t>Kiosztás a nem ellenőrző részesedésnek</t>
  </si>
  <si>
    <t>Részvényopció valós értékének változása</t>
  </si>
  <si>
    <t>2021. december 31-én</t>
  </si>
  <si>
    <t>Kamatráfordítások</t>
  </si>
  <si>
    <t>Pénzeszközök árfolyamkülönbözete</t>
  </si>
  <si>
    <t>Értékvesztések és várható hitelezési veszteség hatása</t>
  </si>
  <si>
    <t>Céltartalék képzése, feloldása és megszüntetése</t>
  </si>
  <si>
    <t>Egyéb nem pénzmozgással járó tételek</t>
  </si>
  <si>
    <t>Befektetett eszközök eladásának eredménye</t>
  </si>
  <si>
    <t>Üzleti tevékenységből származó nettó cash flow forgótőke változás nélkül</t>
  </si>
  <si>
    <t>Készlet állományváltozása</t>
  </si>
  <si>
    <t>Fordított faktoring miatti korrekció</t>
  </si>
  <si>
    <t>Vevőkövetelés állományváltozása</t>
  </si>
  <si>
    <t>Egyéb követelés állományváltozása</t>
  </si>
  <si>
    <t>Vevői előleg állományváltozása</t>
  </si>
  <si>
    <t>Szállító állományváltozása</t>
  </si>
  <si>
    <t>Egyéb rövid lejáratú kötelezettségek állományváltozása</t>
  </si>
  <si>
    <t>Pénzbevétel kapott kamatokból</t>
  </si>
  <si>
    <t>Pénzkiadás fizetett kamatokból</t>
  </si>
  <si>
    <t>Nyereségadó kifizetés</t>
  </si>
  <si>
    <t xml:space="preserve">Üzleti tevékenységből származó nettó cash flow </t>
  </si>
  <si>
    <t>Ingatlanok, gépek és egyéb berendezések, és immateriális eszközök beszerzése</t>
  </si>
  <si>
    <t>Ingatlanok, gépek és egyéb berendezések, és immateriális eszközök értékesítése</t>
  </si>
  <si>
    <t>Leányvállalat megszerzése, megszerzett pénzeszközzel nettósítva</t>
  </si>
  <si>
    <t>Befektetett pénzügyi eszköz vásárlás</t>
  </si>
  <si>
    <t xml:space="preserve">Befektetési tevékenységre felhasznált cash flow </t>
  </si>
  <si>
    <t>Tőkeemelésből befolyt összeg</t>
  </si>
  <si>
    <t>Saját részvény értékesítésének bevétele</t>
  </si>
  <si>
    <t>Nem kontrolláló érdekeltség kiosztás</t>
  </si>
  <si>
    <t>Rövid lejáratú hitel és kölcsön és készletfinanszírozási célú hitelek állományváltozása</t>
  </si>
  <si>
    <t>Fordított faktoring miatti kötelezettségek kifizetése</t>
  </si>
  <si>
    <t>Hitelfelvétel</t>
  </si>
  <si>
    <t>Hiteltörlesztése</t>
  </si>
  <si>
    <t>Lízingtörlesztés</t>
  </si>
  <si>
    <t>Pénzügyi tevékenységből származó/(felhasznált) cash flow</t>
  </si>
  <si>
    <t>Pénz- és pénzeszköz egyenértékesek jutó várható értékvesztés</t>
  </si>
  <si>
    <t>Pénz- és pénzeszköz egyenértékesek árfolyamkülönbözete</t>
  </si>
  <si>
    <t>Pénz és pénzeszköz egyenértékesek (csökkenése) / növekedése</t>
  </si>
  <si>
    <t>Pénz- és pénzeszköz egyenértékesek nyitóállomány</t>
  </si>
  <si>
    <t>Pénz- és pénzeszköz egyenértékesek záróállomány</t>
  </si>
  <si>
    <t>Description</t>
  </si>
  <si>
    <t>Content</t>
  </si>
  <si>
    <t>Nagykereskedelmi szegmens</t>
  </si>
  <si>
    <t>Kiskereskedelmi szegmens</t>
  </si>
  <si>
    <t>Revenue</t>
  </si>
  <si>
    <t>Own performance capitalized</t>
  </si>
  <si>
    <t>Material used</t>
  </si>
  <si>
    <t>Services</t>
  </si>
  <si>
    <t>Cost of goods sold</t>
  </si>
  <si>
    <t>Personal type expenses</t>
  </si>
  <si>
    <t>Depreciation</t>
  </si>
  <si>
    <t>Profit of sales</t>
  </si>
  <si>
    <t>Other income (expenses)</t>
  </si>
  <si>
    <t>Impairment and write off of non-financial assets</t>
  </si>
  <si>
    <t>Operating profit</t>
  </si>
  <si>
    <t>Interest income</t>
  </si>
  <si>
    <t>Interest expenses - except lease expenses</t>
  </si>
  <si>
    <t>Lease expenses</t>
  </si>
  <si>
    <t>Net gain or loss on currency translations</t>
  </si>
  <si>
    <t>Other financial income, net</t>
  </si>
  <si>
    <t>Impairment and expected credit loss of financial assets</t>
  </si>
  <si>
    <t>Gain or loss on disposal of equity items</t>
  </si>
  <si>
    <t>Revaluation gain or loss of financial instruments</t>
  </si>
  <si>
    <t>Profit on financial items</t>
  </si>
  <si>
    <t>Profit before taxes</t>
  </si>
  <si>
    <t>Taxation</t>
  </si>
  <si>
    <t>Net profit</t>
  </si>
  <si>
    <t>attributable to shareholders of the parent</t>
  </si>
  <si>
    <t>attributable to the non-controlling interest</t>
  </si>
  <si>
    <t>Other comprehensive income to be recognized in the statement of consolidated net profit in the following periods:</t>
  </si>
  <si>
    <t xml:space="preserve">Other comprehensive gain or loss on translating subsidiaries  </t>
  </si>
  <si>
    <t>Other comprehensive income, including tax</t>
  </si>
  <si>
    <t xml:space="preserve">Total comprehensive income  </t>
  </si>
  <si>
    <t>Assets</t>
  </si>
  <si>
    <t>Non-current assets</t>
  </si>
  <si>
    <t>Property, plant and equipment</t>
  </si>
  <si>
    <t>Assets held for operating leases</t>
  </si>
  <si>
    <t>Right-of-use assets</t>
  </si>
  <si>
    <t>Deferred tax assets</t>
  </si>
  <si>
    <t>Net investment in lease (long term)</t>
  </si>
  <si>
    <t>Equity instruments</t>
  </si>
  <si>
    <t>Debt instruments</t>
  </si>
  <si>
    <t>Non-current assets total</t>
  </si>
  <si>
    <t>Current assets</t>
  </si>
  <si>
    <t>Goods</t>
  </si>
  <si>
    <t>Other inventories</t>
  </si>
  <si>
    <t>Income tax receivables</t>
  </si>
  <si>
    <t>Net investment in lease (short term)</t>
  </si>
  <si>
    <t>Loan receivables</t>
  </si>
  <si>
    <t>Prepaid expenses and accrued income</t>
  </si>
  <si>
    <t>Other receivables</t>
  </si>
  <si>
    <t>Other financial assets</t>
  </si>
  <si>
    <t>Cash and cash equivalents</t>
  </si>
  <si>
    <t>Current assets total</t>
  </si>
  <si>
    <t>Assets held for sale</t>
  </si>
  <si>
    <t>Assets total</t>
  </si>
  <si>
    <t>Equity and liabilities</t>
  </si>
  <si>
    <t>Issued capital (legal parent)</t>
  </si>
  <si>
    <t>Share premium</t>
  </si>
  <si>
    <t>Share-based payment reserve</t>
  </si>
  <si>
    <t>Treasury shares</t>
  </si>
  <si>
    <t>Accumulated translation difference</t>
  </si>
  <si>
    <t>Retained earnings</t>
  </si>
  <si>
    <t>Equity attributable to the shareholder of the parent</t>
  </si>
  <si>
    <t>Non-controlling interest</t>
  </si>
  <si>
    <t>Equity</t>
  </si>
  <si>
    <t>Long term liabilities (interest bearing)</t>
  </si>
  <si>
    <t>Long term debentures</t>
  </si>
  <si>
    <t>Long term loans</t>
  </si>
  <si>
    <t>Long term lease liabilities</t>
  </si>
  <si>
    <t>Long term liabilities (non-interest bearing)</t>
  </si>
  <si>
    <t>Deferred tax liabilities</t>
  </si>
  <si>
    <t>Provisions</t>
  </si>
  <si>
    <t>Other long term liabilities (non-interest bearing)</t>
  </si>
  <si>
    <t>Long term liabilities</t>
  </si>
  <si>
    <t>Short term liabilities (interest bearing)</t>
  </si>
  <si>
    <t>Short term loans</t>
  </si>
  <si>
    <t>Inventory financing loans</t>
  </si>
  <si>
    <t>Short term lease liabilities</t>
  </si>
  <si>
    <t>Liabilities from reverse factoring (interest bearing)</t>
  </si>
  <si>
    <t>Other short term liabilities (interest bearing)</t>
  </si>
  <si>
    <t>Short term liabilities (non-interest bearing)</t>
  </si>
  <si>
    <t>Advance payment received from customers</t>
  </si>
  <si>
    <t>Liabilities from reverse factoring (non-interest bearing)</t>
  </si>
  <si>
    <t>Income tax payable</t>
  </si>
  <si>
    <t>Other taxes payable</t>
  </si>
  <si>
    <t>Accrued expenses and deferred income</t>
  </si>
  <si>
    <t>Other short term liabilities (non-interest bearing)</t>
  </si>
  <si>
    <t>Short term liabilities</t>
  </si>
  <si>
    <t>Liabilities related to assets held for sale</t>
  </si>
  <si>
    <t>Liabilities</t>
  </si>
  <si>
    <t>Interest expense</t>
  </si>
  <si>
    <t>Exchange gains and losses on cash</t>
  </si>
  <si>
    <t>Depreciation, amortization</t>
  </si>
  <si>
    <t>Impairment and reversal of impairment</t>
  </si>
  <si>
    <t>Recognition and derecognition of provision</t>
  </si>
  <si>
    <t>Other non-cash items</t>
  </si>
  <si>
    <t>Gain or loss sale of property, plant and equipment</t>
  </si>
  <si>
    <t>Changes in inventory</t>
  </si>
  <si>
    <t>Adjustment due to reverse factoring</t>
  </si>
  <si>
    <t>Changes in account receivables</t>
  </si>
  <si>
    <t>Changes in other receivables</t>
  </si>
  <si>
    <t>Changes in advances received from customers</t>
  </si>
  <si>
    <t>Changes in account payables</t>
  </si>
  <si>
    <t>Changes in short term liabilities</t>
  </si>
  <si>
    <t>Changes in the net current assets</t>
  </si>
  <si>
    <t>Proceeds from interest income</t>
  </si>
  <si>
    <t>Expenditures from interest paid</t>
  </si>
  <si>
    <t>Income taxes paid</t>
  </si>
  <si>
    <t>Cash generated from operation</t>
  </si>
  <si>
    <t>Acquisition of PPE and intangible assets</t>
  </si>
  <si>
    <t>Proceeds from sale of PPE and intangible assets</t>
  </si>
  <si>
    <t>Acquisition of subsidiaries, less cash received</t>
  </si>
  <si>
    <t>Acquisiton of non current financial assets</t>
  </si>
  <si>
    <t>Cash used in investing activities</t>
  </si>
  <si>
    <t>Proceeds from share issue</t>
  </si>
  <si>
    <t>Proceeds from selling treasury shares</t>
  </si>
  <si>
    <t>Distribution to non-controlling interest</t>
  </si>
  <si>
    <t>Changes in short term loan and inventory financing balances</t>
  </si>
  <si>
    <t>Reverse factoring liabilities paid</t>
  </si>
  <si>
    <t>Loans taken</t>
  </si>
  <si>
    <t>Loans paid back</t>
  </si>
  <si>
    <t>Lease repayment</t>
  </si>
  <si>
    <t>Cash used in financing</t>
  </si>
  <si>
    <t>Expected credit loss of cash and cash equivalents</t>
  </si>
  <si>
    <t>Exchange gains and losses on cash and cash equivalents</t>
  </si>
  <si>
    <t>Changes in cash and cash equivalents</t>
  </si>
  <si>
    <t>Opening cash and cash equivalent balance</t>
  </si>
  <si>
    <t>Closing cash and cash equivalent balance</t>
  </si>
  <si>
    <t>Operating net cash flow without changes in the net current assets</t>
  </si>
  <si>
    <t>Szegmensen belüli és közötti tranzakciók</t>
  </si>
  <si>
    <t>Distribution business unit</t>
  </si>
  <si>
    <t>Retail and services business unit</t>
  </si>
  <si>
    <t>Intersegment transactions</t>
  </si>
  <si>
    <t>Consolidated Total</t>
  </si>
  <si>
    <t>Profit before Tax</t>
  </si>
  <si>
    <t>Share-based payment</t>
  </si>
  <si>
    <t>Dividend</t>
  </si>
  <si>
    <t>Share issue</t>
  </si>
  <si>
    <t>31st December 2020. (restated)</t>
  </si>
  <si>
    <t>Sale of treasury shares</t>
  </si>
  <si>
    <t>Acquisition of a subsidiary (NCI)</t>
  </si>
  <si>
    <t>Allocation of non-controlling interest</t>
  </si>
  <si>
    <t>Change in fair value of a stock option</t>
  </si>
  <si>
    <t xml:space="preserve">31st December 2021. </t>
  </si>
  <si>
    <t>Total</t>
  </si>
  <si>
    <t>Total equity</t>
  </si>
  <si>
    <t>Anyavállalat tulajdonosaira jutó saját tőke / Equity attributable to the shareholder of the parent</t>
  </si>
  <si>
    <t>Gross Margin</t>
  </si>
  <si>
    <t>Konszolidált összesen</t>
  </si>
  <si>
    <t xml:space="preserve">Pénzügyi bevételek és ráfordítások </t>
  </si>
  <si>
    <t>Profit (loss) on financial items</t>
  </si>
  <si>
    <t>EPS</t>
  </si>
  <si>
    <t>Profit attributable to shareholders of the parent</t>
  </si>
  <si>
    <t>EBITDA margin %</t>
  </si>
  <si>
    <t xml:space="preserve">Megnevezés </t>
  </si>
  <si>
    <t>Nagykereskedelmi üzletág</t>
  </si>
  <si>
    <t>Eladott új gépjárművek száma (darab)</t>
  </si>
  <si>
    <t>Kiskereskedelmi üzletág</t>
  </si>
  <si>
    <t>Eladott használt gépjárművek száma (darab)</t>
  </si>
  <si>
    <t>Új gépjármű értékesítés összesen</t>
  </si>
  <si>
    <t>Gépjármű értékesítés összesen</t>
  </si>
  <si>
    <t xml:space="preserve">Szerviz órák száma (óra) </t>
  </si>
  <si>
    <t xml:space="preserve">Flotta méret - gépjárműkölcsönzés kapcsán (darab) </t>
  </si>
  <si>
    <t>Bérleti események száma (darab)</t>
  </si>
  <si>
    <t>Bérleti napok száma (darab)</t>
  </si>
  <si>
    <t>Retail and Services Business unit</t>
  </si>
  <si>
    <t>Total new vehicle sales</t>
  </si>
  <si>
    <t>Total vehicle sales</t>
  </si>
  <si>
    <t>Number of service hours (hours)</t>
  </si>
  <si>
    <t>Number of rental days (units)</t>
  </si>
  <si>
    <t>Number of rental transactions (units)</t>
  </si>
  <si>
    <t>Fleet size for car rental (units)</t>
  </si>
  <si>
    <t>Number of new vehicles sold (units)</t>
  </si>
  <si>
    <t>Number of used vehicles sold (units)</t>
  </si>
  <si>
    <t>Financial Highlights - Főbb pénzügyi mutatók</t>
  </si>
  <si>
    <t>Statement of changes in equity - Saját tőke mozgástábla</t>
  </si>
  <si>
    <t>Sales report - Értékesítési riport</t>
  </si>
  <si>
    <t>EPS alap (forint/részvény)</t>
  </si>
  <si>
    <t>EPS (HUF/share)</t>
  </si>
  <si>
    <t>Profit before tax</t>
  </si>
  <si>
    <t>Nagykereskedelmi üzletág árbevétel</t>
  </si>
  <si>
    <t>Kiskereskedelmi üzletág árbevétel</t>
  </si>
  <si>
    <t>Distribution business unit - Revenue</t>
  </si>
  <si>
    <t>21Q1</t>
  </si>
  <si>
    <t>21FY</t>
  </si>
  <si>
    <t>22Q1</t>
  </si>
  <si>
    <t>21Q1
restated</t>
  </si>
  <si>
    <t>20FY
restated</t>
  </si>
  <si>
    <t xml:space="preserve">*please note that quarterly figures are unaudited / A negyedéves pénzügyi információk nem auditáltak. </t>
  </si>
  <si>
    <t>FY20
restated</t>
  </si>
  <si>
    <t>22Q2</t>
  </si>
  <si>
    <t>22H1</t>
  </si>
  <si>
    <t>Részesedés a társult és közös vezetésű vállalkozások eredményéből</t>
  </si>
  <si>
    <t>21H1</t>
  </si>
  <si>
    <t>21Q2</t>
  </si>
  <si>
    <t>Befektetések társult és közös vállalkozásokban</t>
  </si>
  <si>
    <t>21Q2
restated</t>
  </si>
  <si>
    <t>21H1
Restated</t>
  </si>
  <si>
    <t>2021 H1 átfogó eredmény</t>
  </si>
  <si>
    <t>Részvényalapú kifizetések (tárgyévi korrekcióval)</t>
  </si>
  <si>
    <t>2021. Június 30-án</t>
  </si>
  <si>
    <t>2022 H1 átfogó eredmény</t>
  </si>
  <si>
    <t>2022. Június 30-án</t>
  </si>
  <si>
    <t>2021 First Half year total comprehensive income</t>
  </si>
  <si>
    <t>2022 First Half year total comprehensive income</t>
  </si>
  <si>
    <t>Share-based payment (with current year modification)</t>
  </si>
  <si>
    <t>30st June 2021</t>
  </si>
  <si>
    <t>30st June 2022</t>
  </si>
  <si>
    <t>Net Debt I./EBITDA*</t>
  </si>
  <si>
    <t>Net Debt II./EBITDA*</t>
  </si>
  <si>
    <t>Equity/Total Assets</t>
  </si>
  <si>
    <t>Saját tőke/Eszközök összesen</t>
  </si>
  <si>
    <t>Debt I. = Összes külső finanszírozás / all external debt</t>
  </si>
  <si>
    <t>Debt II. = Összes külső finanszírozás - lízing kötelezettségek, készletek finanszírozásához kapcsolódó hitelek, Fordított faktoringból származó kötelezettségek / All external debt - leases, inventory financing loans, reversed factoring liabilities</t>
  </si>
  <si>
    <t>*EBITDA: 12 havi mozgó EBITDA /12 months rolling EBITDA</t>
  </si>
  <si>
    <t>Nettó adósság és nettó adósságráta összegyeztetése / Reconciliation of det debt and net debt to EBITDA ratio</t>
  </si>
  <si>
    <t>Hosszú lejáratú kötelezettségek lízingekből</t>
  </si>
  <si>
    <t>Rövid lejáratú kötelezettségek lízingekből</t>
  </si>
  <si>
    <t>Fordított faktoringból származó kötelezettségek
- kamatozó állomány</t>
  </si>
  <si>
    <t>Fordított faktoringból származó kötelezettségek
- nem kamatozó állomány</t>
  </si>
  <si>
    <t>Total liabilities</t>
  </si>
  <si>
    <t>Mínusz Passzív időbeli elhatárolások</t>
  </si>
  <si>
    <t>Less Accruals</t>
  </si>
  <si>
    <t>Mínusz Opció miatti kötelezettség</t>
  </si>
  <si>
    <t>Less liabilities related to Option</t>
  </si>
  <si>
    <t>Mínusz Pénz- és pénzeszköz egyenértékesek</t>
  </si>
  <si>
    <t>Less Cash and Cash equivalents</t>
  </si>
  <si>
    <t>Nettó Adósság I.</t>
  </si>
  <si>
    <t xml:space="preserve">Net Debt I. </t>
  </si>
  <si>
    <t>Nettó Adósság II.</t>
  </si>
  <si>
    <t xml:space="preserve">Net Debt II. </t>
  </si>
  <si>
    <t>12 havi görgetett EBITDA</t>
  </si>
  <si>
    <t>12 months rolling EBITDA</t>
  </si>
  <si>
    <t>Nettó adósság I. / EBITDA ráta</t>
  </si>
  <si>
    <t>Net debt I. / EBITDA rate</t>
  </si>
  <si>
    <t>Nettó adósság II. / EBITDA ráta</t>
  </si>
  <si>
    <t>Net debt II. / EBITDA rate</t>
  </si>
  <si>
    <t>Net debt reconciliation - Nettó adósság egyeztetése</t>
  </si>
  <si>
    <t>21Q3</t>
  </si>
  <si>
    <t>21Q4</t>
  </si>
  <si>
    <t>21H2</t>
  </si>
  <si>
    <t>22Q3</t>
  </si>
  <si>
    <t>21Q3
restated</t>
  </si>
  <si>
    <t>21Q4
restated</t>
  </si>
  <si>
    <t>2022 Q3 átfogó eredmény</t>
  </si>
  <si>
    <t>Részvénykibocsájtás</t>
  </si>
  <si>
    <t>Leányvállalat első bevonása</t>
  </si>
  <si>
    <t>Részvényalapú kifizetések megszűnése</t>
  </si>
  <si>
    <t>2022. Szeptember 30-án</t>
  </si>
  <si>
    <t>30st September 2022</t>
  </si>
  <si>
    <t>2022 3rd quarter total comprehensive income</t>
  </si>
  <si>
    <t>First consolidation of subsidiary</t>
  </si>
  <si>
    <t>Share based payment</t>
  </si>
  <si>
    <t>Termination of Share based payment scheme</t>
  </si>
  <si>
    <t>2021 Q3 átfogó eredmény</t>
  </si>
  <si>
    <t>2021 3rd quarter total comprehensive income</t>
  </si>
  <si>
    <t>Share based payment (with current year correction)</t>
  </si>
  <si>
    <t>2021. Szeptember 30-án</t>
  </si>
  <si>
    <t>30st September 2021</t>
  </si>
  <si>
    <t>2021 Q4 átfogó eredmény</t>
  </si>
  <si>
    <t>2021 fourth quarter total comprehensive income</t>
  </si>
  <si>
    <t>22Q4</t>
  </si>
  <si>
    <t>22H2</t>
  </si>
  <si>
    <t>22FY</t>
  </si>
  <si>
    <t>Egyéb bevételek</t>
  </si>
  <si>
    <t>Egyéb ráfordítások</t>
  </si>
  <si>
    <t>Other expenses</t>
  </si>
  <si>
    <t>Kamatráfordítások - kivétel lízingkötelezettségek kamatráfordítása</t>
  </si>
  <si>
    <t>Share of profit from equity accounted investees</t>
  </si>
  <si>
    <t>Investments in associates and joint ventures</t>
  </si>
  <si>
    <t>Immateriális eszközök</t>
  </si>
  <si>
    <t>Intangible assets</t>
  </si>
  <si>
    <t>Trade receivables</t>
  </si>
  <si>
    <t>Faktoring követelések</t>
  </si>
  <si>
    <t>Factoring receivables</t>
  </si>
  <si>
    <t>Trade payables</t>
  </si>
  <si>
    <t>2022 Q4 átfogó eredmény</t>
  </si>
  <si>
    <t>Saját részvények visszavásárlása</t>
  </si>
  <si>
    <t>2022. December 31-én</t>
  </si>
  <si>
    <t>2022 4rd quarter total comprehensive income</t>
  </si>
  <si>
    <t>Own share repurchase</t>
  </si>
  <si>
    <t>31st December 2022</t>
  </si>
  <si>
    <t>Share of profit of equity accounted investees</t>
  </si>
  <si>
    <t>Részesedés társult és közös vezetésű vállalkozások eredményéből</t>
  </si>
  <si>
    <t>Saját részvény visszavásárlása</t>
  </si>
  <si>
    <t>22Q2
restated</t>
  </si>
  <si>
    <t>22H1
restated</t>
  </si>
  <si>
    <t>22Q3
restated</t>
  </si>
  <si>
    <t>21H2
Restated</t>
  </si>
  <si>
    <t>23Q1</t>
  </si>
  <si>
    <t>Kölcsönkövetelések (hosszú lejáratú)</t>
  </si>
  <si>
    <t>Loan receivables (long term)</t>
  </si>
  <si>
    <t>Halasztott vételárral kapcsolatos hosszú lejáratú kötelezettség</t>
  </si>
  <si>
    <t>Long term deferred consideration</t>
  </si>
  <si>
    <t>2023. március 31-én</t>
  </si>
  <si>
    <t>23Q1 átfogó eredmény</t>
  </si>
  <si>
    <t>31st March 2023</t>
  </si>
  <si>
    <t>2023 1rd quarter total comprehensive income</t>
  </si>
  <si>
    <t>Purchase of subsidiary with own shares</t>
  </si>
  <si>
    <t>Leányvállalat megszerzése (Saját részvénnyel fizetett)</t>
  </si>
  <si>
    <t>23Q2</t>
  </si>
  <si>
    <t>23H1</t>
  </si>
  <si>
    <t>23Q2 eredmény</t>
  </si>
  <si>
    <t>Leányvállalat megszerzése (korrekció)</t>
  </si>
  <si>
    <t>Saját részvény visszavásárlás</t>
  </si>
  <si>
    <t>MRP megszűntetése</t>
  </si>
  <si>
    <t>Tárgyidőszaki MRP</t>
  </si>
  <si>
    <t>2023. június 30-án</t>
  </si>
  <si>
    <t>2023 First Half Year total comprehensive income</t>
  </si>
  <si>
    <t>Purchase of subsidiary (modification)</t>
  </si>
  <si>
    <t>30th June 2023</t>
  </si>
  <si>
    <t>23Q3</t>
  </si>
  <si>
    <t>23Q3 eredmény</t>
  </si>
  <si>
    <t>Részvény kibocsátás</t>
  </si>
  <si>
    <t>2023. szeptember 30-án</t>
  </si>
  <si>
    <t>2023 3rd quarter total comprehensive income</t>
  </si>
  <si>
    <t>30th September 2023</t>
  </si>
  <si>
    <t>Consolidation of intersegment transactions</t>
  </si>
  <si>
    <t>23Q4</t>
  </si>
  <si>
    <t>23H2</t>
  </si>
  <si>
    <t>23FY</t>
  </si>
  <si>
    <t>23Q1
restated</t>
  </si>
  <si>
    <t>23Q2
restated</t>
  </si>
  <si>
    <t>23H1
restated</t>
  </si>
  <si>
    <t>Lízingkövetelésekből származó kamatbevételek</t>
  </si>
  <si>
    <t>Interest income from finance leases</t>
  </si>
  <si>
    <t>22FY
restated</t>
  </si>
  <si>
    <t>Előző időszaki MRP korrekció</t>
  </si>
  <si>
    <t>2023. december 31-én</t>
  </si>
  <si>
    <t>23Q4 eredmény</t>
  </si>
  <si>
    <t>2023 4th quarter total comprehensive income</t>
  </si>
  <si>
    <t>Correction of share based payment in previous periods</t>
  </si>
  <si>
    <t>23Q3
restated*</t>
  </si>
  <si>
    <t>31st December 2023</t>
  </si>
  <si>
    <t xml:space="preserve">22FY </t>
  </si>
  <si>
    <t>22FY*</t>
  </si>
  <si>
    <t>23Q1*</t>
  </si>
  <si>
    <t>23Q2*</t>
  </si>
  <si>
    <t>23H1*</t>
  </si>
  <si>
    <t>23Q3*</t>
  </si>
  <si>
    <t>Egyéb pénzügyi eszközök állományváltozása</t>
  </si>
  <si>
    <t>Changes in other financial assets</t>
  </si>
  <si>
    <t>Sales revenue</t>
  </si>
  <si>
    <t>24Q1</t>
  </si>
  <si>
    <t>24Q1 eredmény</t>
  </si>
  <si>
    <t>NCI osztalék</t>
  </si>
  <si>
    <t>2024. március 31-én</t>
  </si>
  <si>
    <t>31 st March 2024</t>
  </si>
  <si>
    <t>2024 1st quarter total comprehensive income</t>
  </si>
  <si>
    <t>NCI dividend</t>
  </si>
  <si>
    <t>Mobilitás szegmens</t>
  </si>
  <si>
    <t>Profit &amp; Loss statement (mHUF) - Teljes átfogó eredménykimutatás (millió Ft)</t>
  </si>
  <si>
    <t>Statement of Financial Position (Balance sheet) (mHUF) - Mérleg (millió Ft)</t>
  </si>
  <si>
    <t>Cash-flow statement (mHUF) - Cash flow kimutatás (millió Ft)</t>
  </si>
  <si>
    <t>Segment results (mHUF) - Szegmens eredmények (millió Ft)</t>
  </si>
  <si>
    <t>Consolidated Segment results (mHUF) - Konszolidált Szegmens eredmények (millió Ft)</t>
  </si>
  <si>
    <t>AutoWallis csoport pénzügyi összefoglaló (millió Ft)</t>
  </si>
  <si>
    <t>AutoWallis Group financial results (IFRS) (mHUF)</t>
  </si>
  <si>
    <t>Mobilitás szegmens árbevétel</t>
  </si>
  <si>
    <t>Mobility business unit - Revenue</t>
  </si>
  <si>
    <t>23Q4 (restated)</t>
  </si>
  <si>
    <t>adatok millió HUF-ban</t>
  </si>
  <si>
    <t>all amounts in million HUF</t>
  </si>
  <si>
    <t>Mobility business unit</t>
  </si>
  <si>
    <t>24Q2</t>
  </si>
  <si>
    <t>24H1</t>
  </si>
  <si>
    <t>24Q2 eredmény</t>
  </si>
  <si>
    <t>2024 2nd quarter total comprehensive income</t>
  </si>
  <si>
    <t>2024. június 30-án</t>
  </si>
  <si>
    <t>30th June 2024</t>
  </si>
  <si>
    <t>Közös vezetésű vállalkozástól kapott osztalék</t>
  </si>
  <si>
    <t>Dividends received from Joint venture</t>
  </si>
  <si>
    <t>24Q3</t>
  </si>
  <si>
    <t>24Q3 eredmény</t>
  </si>
  <si>
    <t>Egyéb mozgás</t>
  </si>
  <si>
    <t>2024. szeptember 30-án</t>
  </si>
  <si>
    <t>30th September 2024</t>
  </si>
  <si>
    <t>2024 3rd quarter total comprehensive income</t>
  </si>
  <si>
    <t>Other</t>
  </si>
  <si>
    <t>23Q3 restated</t>
  </si>
  <si>
    <t>23H2 restated</t>
  </si>
  <si>
    <t>23FY restated</t>
  </si>
  <si>
    <t>Bruttó árrés</t>
  </si>
  <si>
    <t>Közös vezetésű vállalkozásból származó eredmény*</t>
  </si>
  <si>
    <t>Share of profit from equity accounted investees*</t>
  </si>
  <si>
    <t xml:space="preserve">*A Csoport közös vezetésű vállalkozásai 2024 Q3-tól kiskereskedelmi üzletágban is jelen van, a közös vezetésű vállalkozásból származó eredmény nem kerül külön bemutatásra az üzletágak között. 2024Q3 előtti időszakban Nagykereskedelmi üzletághoz kapcsolódóan került bemutatásra. </t>
  </si>
  <si>
    <t>*Entities related to joint venture of the group are represented in Retail business unit from 2024Q3 too, therefore result from JVs are not allocated to business units. The results of the previous quarters are related to Distribution business unit.</t>
  </si>
  <si>
    <t>24Q4 eredmény</t>
  </si>
  <si>
    <t>2024 4rth quarter total comprehensive income</t>
  </si>
  <si>
    <t>24H2</t>
  </si>
  <si>
    <t>24FY</t>
  </si>
  <si>
    <t>24Q4</t>
  </si>
  <si>
    <t>AutoWallis Group
Reporting Tables 
2021-2025</t>
  </si>
  <si>
    <t>24 FY</t>
  </si>
  <si>
    <t>Hosszú  lejáratú fordított faktoringból származó kötelezettségek - kamatozó állomány</t>
  </si>
  <si>
    <t>Long term interest bearing reversed factoring</t>
  </si>
  <si>
    <t>23Q4 restated</t>
  </si>
  <si>
    <t>23FY
Represented</t>
  </si>
  <si>
    <t>23FY**</t>
  </si>
  <si>
    <t>**A mobilitási üzletág 2024Q1-es bevezetése miatt összehasonlíthatóság miatt árbevétel adatok újraprezentálva./Business unit revenue represented due to introduction of Mobility business unit from 2024Q1</t>
  </si>
  <si>
    <t>Retail business unit - Revenue</t>
  </si>
  <si>
    <t>25Q1</t>
  </si>
  <si>
    <t>31th December 2024</t>
  </si>
  <si>
    <t>2024. december 31-án</t>
  </si>
  <si>
    <t>25Q1 eredmény</t>
  </si>
  <si>
    <t>2025. március 31-én</t>
  </si>
  <si>
    <t>31st March 2025</t>
  </si>
  <si>
    <t>2025 1st quarter total comprehensive income</t>
  </si>
  <si>
    <t>Other movement</t>
  </si>
  <si>
    <t>*Újramegállapított/restated</t>
  </si>
  <si>
    <t>50 091*</t>
  </si>
  <si>
    <t>25Q2</t>
  </si>
  <si>
    <t>25H1</t>
  </si>
  <si>
    <t>25Q2 eredmény</t>
  </si>
  <si>
    <t>2025. június 30-án</t>
  </si>
  <si>
    <t>MRP megszüntetése</t>
  </si>
  <si>
    <t>NCI tranzakció</t>
  </si>
  <si>
    <t>30th June 2025</t>
  </si>
  <si>
    <t>2025 2nd quarter total comprehensive income</t>
  </si>
  <si>
    <t>NCI transaction</t>
  </si>
  <si>
    <t>101 319*</t>
  </si>
  <si>
    <t>51 228*</t>
  </si>
  <si>
    <t>25Q3</t>
  </si>
  <si>
    <t>2025. szeptember 30-án</t>
  </si>
  <si>
    <t>25Q3 eredmény</t>
  </si>
  <si>
    <t>2025 3rd quarter total comprehensive income</t>
  </si>
  <si>
    <t>30th September 2025</t>
  </si>
  <si>
    <t>57 174*</t>
  </si>
  <si>
    <t>25Q4</t>
  </si>
  <si>
    <t>25H2</t>
  </si>
  <si>
    <t>25FY</t>
  </si>
  <si>
    <t>25Q4 eredmény</t>
  </si>
  <si>
    <t>2025. december 31-én</t>
  </si>
  <si>
    <t>31th December 2025</t>
  </si>
  <si>
    <t>2025 4rd quarter total comprehensive income</t>
  </si>
  <si>
    <t>219 447*</t>
  </si>
  <si>
    <t>118 128*</t>
  </si>
  <si>
    <t>60 954*</t>
  </si>
  <si>
    <t xml:space="preserve">25Q2 </t>
  </si>
  <si>
    <t>Nem ellenőrző részesedés felvásárlásából származó kifizetés</t>
  </si>
  <si>
    <t>Payment from acquisition of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</si>
</sst>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Ft&quot;_-;\-* #,##0.00\ &quot;Ft&quot;_-;_-* &quot;-&quot;??\ &quot;Ft&quot;_-;_-@_-"/>
    <numFmt numFmtId="43" formatCode="_-* #,##0.00_-;\-* #,##0.00_-;_-* &quot;-&quot;??_-;_-@_-"/>
    <numFmt numFmtId="164" formatCode="_-* #,##0.00\ _F_t_-;\-* #,##0.00\ _F_t_-;_-* &quot;-&quot;??\ _F_t_-;_-@_-"/>
    <numFmt numFmtId="165" formatCode="#,##0.0_);\(#,##0.0\);\-\-_);@_)"/>
    <numFmt numFmtId="166" formatCode="#,##0_);\(#,##0\);&quot;-  &quot;;&quot; &quot;@"/>
    <numFmt numFmtId="167" formatCode="_-* #,##0_-;\-* #,##0_-;_-* &quot;-&quot;??_-;_-@_-"/>
    <numFmt numFmtId="168" formatCode="0_)"/>
    <numFmt numFmtId="169" formatCode="0.0%"/>
  </numFmts>
  <fonts count="43">
    <font>
      <sz val="11"/>
      <color theme="1"/>
      <name val="Calibri"/>
      <family val="2"/>
      <charset val="238"/>
      <scheme val="minor"/>
    </font>
    <font>
      <sz val="11"/>
      <color theme="1"/>
      <name val="Calibri"/>
      <family val="2"/>
      <charset val="238"/>
      <scheme val="minor"/>
    </font>
    <font>
      <sz val="8"/>
      <color rgb="FF0000FF"/>
      <name val="Arial"/>
      <family val="2"/>
      <charset val="238"/>
    </font>
    <font>
      <sz val="10"/>
      <name val="Arial"/>
      <family val="2"/>
      <charset val="238"/>
    </font>
    <font>
      <i/>
      <sz val="9"/>
      <color rgb="FF000000"/>
      <name val="Calibri"/>
      <family val="2"/>
      <charset val="238"/>
      <scheme val="minor"/>
    </font>
    <font>
      <sz val="10"/>
      <name val="Arial"/>
      <family val="2"/>
      <charset val="238"/>
    </font>
    <font>
      <b/>
      <sz val="9"/>
      <color rgb="FFFFFFFF"/>
      <name val="Calibri"/>
      <family val="2"/>
      <charset val="238"/>
      <scheme val="minor"/>
    </font>
    <font>
      <sz val="9"/>
      <color rgb="FF000000"/>
      <name val="Calibri"/>
      <family val="2"/>
      <charset val="238"/>
      <scheme val="minor"/>
    </font>
    <font>
      <b/>
      <i/>
      <sz val="9"/>
      <color rgb="FF000000"/>
      <name val="Calibri"/>
      <family val="2"/>
      <charset val="238"/>
      <scheme val="minor"/>
    </font>
    <font>
      <b/>
      <sz val="9"/>
      <color rgb="FF000000"/>
      <name val="Calibri"/>
      <family val="2"/>
      <charset val="238"/>
      <scheme val="minor"/>
    </font>
    <font>
      <b/>
      <sz val="9"/>
      <color rgb="FFFFFFFF"/>
      <name val="Calibri Light"/>
      <family val="2"/>
      <charset val="238"/>
    </font>
    <font>
      <b/>
      <sz val="9"/>
      <color rgb="FF000000"/>
      <name val="Calibri Light"/>
      <family val="2"/>
      <charset val="238"/>
    </font>
    <font>
      <sz val="9"/>
      <color rgb="FF000000"/>
      <name val="Calibri Light"/>
      <family val="2"/>
      <charset val="238"/>
    </font>
    <font>
      <sz val="18"/>
      <color theme="0"/>
      <name val=" Calibri Light"/>
      <charset val="238"/>
    </font>
    <font>
      <b/>
      <sz val="12"/>
      <color theme="2" tint="-0.749992370372631"/>
      <name val="Calibri Light"/>
      <family val="2"/>
      <charset val="238"/>
      <scheme val="major"/>
    </font>
    <font>
      <u/>
      <sz val="11"/>
      <color theme="10"/>
      <name val="Calibri"/>
      <family val="2"/>
      <charset val="238"/>
      <scheme val="minor"/>
    </font>
    <font>
      <sz val="8"/>
      <color theme="1"/>
      <name val="Calibri"/>
      <family val="2"/>
      <charset val="238"/>
      <scheme val="minor"/>
    </font>
    <font>
      <b/>
      <sz val="9"/>
      <color rgb="FFFFFFFF"/>
      <name val="Calibri Light"/>
      <family val="2"/>
      <charset val="238"/>
      <scheme val="major"/>
    </font>
    <font>
      <sz val="9"/>
      <color theme="1"/>
      <name val="Calibri Light"/>
      <family val="2"/>
      <charset val="238"/>
      <scheme val="major"/>
    </font>
    <font>
      <sz val="9"/>
      <color theme="1"/>
      <name val="Calibri"/>
      <family val="2"/>
      <charset val="238"/>
      <scheme val="minor"/>
    </font>
    <font>
      <b/>
      <sz val="9"/>
      <color theme="1"/>
      <name val="Calibri Light"/>
      <family val="2"/>
      <charset val="238"/>
      <scheme val="major"/>
    </font>
    <font>
      <b/>
      <sz val="10"/>
      <color theme="0"/>
      <name val="Calibri Light"/>
      <family val="2"/>
      <charset val="238"/>
      <scheme val="major"/>
    </font>
    <font>
      <b/>
      <sz val="9"/>
      <name val="Calibri Light"/>
      <family val="2"/>
      <charset val="238"/>
      <scheme val="major"/>
    </font>
    <font>
      <b/>
      <i/>
      <sz val="9"/>
      <color rgb="FF1F4E8D"/>
      <name val="Calibri Light"/>
      <family val="2"/>
      <charset val="238"/>
      <scheme val="major"/>
    </font>
    <font>
      <sz val="11"/>
      <color rgb="FF000000"/>
      <name val="Calibri Light"/>
      <family val="2"/>
      <charset val="238"/>
      <scheme val="major"/>
    </font>
    <font>
      <i/>
      <sz val="11"/>
      <color theme="1"/>
      <name val="Calibri"/>
      <family val="2"/>
      <charset val="238"/>
      <scheme val="minor"/>
    </font>
    <font>
      <sz val="9"/>
      <color theme="1"/>
      <name val="Calibri Light "/>
      <charset val="238"/>
    </font>
    <font>
      <sz val="9"/>
      <color rgb="FF00B050"/>
      <name val="Calibri"/>
      <family val="2"/>
      <charset val="238"/>
      <scheme val="minor"/>
    </font>
    <font>
      <sz val="9"/>
      <name val="Calibri Light"/>
      <family val="2"/>
      <charset val="238"/>
    </font>
    <font>
      <sz val="11"/>
      <name val="Calibri"/>
      <family val="2"/>
      <charset val="238"/>
      <scheme val="minor"/>
    </font>
    <font>
      <i/>
      <sz val="9"/>
      <color theme="1"/>
      <name val="Calibri Light"/>
      <family val="2"/>
      <charset val="238"/>
      <scheme val="major"/>
    </font>
    <font>
      <b/>
      <sz val="9"/>
      <color indexed="8"/>
      <name val="Calibri Light"/>
      <family val="2"/>
      <charset val="238"/>
      <scheme val="major"/>
    </font>
    <font>
      <sz val="8"/>
      <name val="Calibri"/>
      <family val="2"/>
      <charset val="238"/>
      <scheme val="minor"/>
    </font>
    <font>
      <i/>
      <sz val="9"/>
      <color rgb="FF000000"/>
      <name val="Calibri Light"/>
      <family val="2"/>
      <charset val="238"/>
    </font>
    <font>
      <sz val="11"/>
      <color rgb="FFFF0000"/>
      <name val="Calibri"/>
      <family val="2"/>
      <charset val="238"/>
      <scheme val="minor"/>
    </font>
    <font>
      <sz val="9"/>
      <color rgb="FFFF0000"/>
      <name val="Calibri Light"/>
      <family val="2"/>
      <charset val="238"/>
      <scheme val="major"/>
    </font>
    <font>
      <sz val="9"/>
      <name val="Calibri Light"/>
      <family val="2"/>
      <charset val="238"/>
      <scheme val="major"/>
    </font>
    <font>
      <b/>
      <sz val="9"/>
      <name val="Calibri"/>
      <family val="2"/>
      <charset val="238"/>
      <scheme val="minor"/>
    </font>
    <font>
      <i/>
      <sz val="9"/>
      <color theme="1"/>
      <name val="Calibri"/>
      <family val="2"/>
      <charset val="238"/>
      <scheme val="minor"/>
    </font>
    <font>
      <i/>
      <sz val="10"/>
      <color theme="1"/>
      <name val="Calibri"/>
      <family val="2"/>
      <charset val="238"/>
      <scheme val="minor"/>
    </font>
    <font>
      <sz val="9"/>
      <name val="Calibri Light "/>
      <charset val="238"/>
    </font>
    <font>
      <sz val="11"/>
      <color rgb="FF00B050"/>
      <name val="Calibri"/>
      <family val="2"/>
      <charset val="238"/>
      <scheme val="minor"/>
    </font>
    <font>
      <i/>
      <sz val="9"/>
      <color rgb="FF0070C0"/>
      <name val="Calibri Light"/>
      <family val="2"/>
      <charset val="238"/>
      <scheme val="major"/>
    </font>
  </fonts>
  <fills count="19">
    <fill>
      <patternFill patternType="none"/>
    </fill>
    <fill>
      <patternFill patternType="gray125"/>
    </fill>
    <fill>
      <patternFill patternType="solid">
        <fgColor rgb="FFE6E6E6"/>
        <bgColor rgb="FFC0C0C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1F4E8D"/>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darkUp">
        <fgColor theme="0" tint="-0.24994659260841701"/>
        <bgColor theme="0"/>
      </patternFill>
    </fill>
    <fill>
      <patternFill patternType="solid">
        <fgColor rgb="FF002060"/>
        <bgColor indexed="64"/>
      </patternFill>
    </fill>
    <fill>
      <patternFill patternType="solid">
        <fgColor theme="1"/>
        <bgColor indexed="64"/>
      </patternFill>
    </fill>
    <fill>
      <patternFill patternType="solid">
        <fgColor theme="1" tint="4.9989318521683403E-2"/>
        <bgColor indexed="64"/>
      </patternFill>
    </fill>
    <fill>
      <patternFill patternType="solid">
        <fgColor theme="1" tint="0.249977111117893"/>
        <bgColor indexed="64"/>
      </patternFill>
    </fill>
    <fill>
      <patternFill patternType="lightUp">
        <bgColor theme="0"/>
      </patternFill>
    </fill>
  </fills>
  <borders count="15">
    <border>
      <left/>
      <right/>
      <top/>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bottom/>
      <diagonal/>
    </border>
    <border>
      <left style="medium">
        <color theme="0"/>
      </left>
      <right/>
      <top/>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s>
  <cellStyleXfs count="25">
    <xf numFmtId="0" fontId="0" fillId="0" borderId="0"/>
    <xf numFmtId="165" fontId="2" fillId="2" borderId="1">
      <alignment horizontal="right" vertical="center"/>
    </xf>
    <xf numFmtId="0" fontId="3" fillId="0" borderId="0"/>
    <xf numFmtId="166" fontId="1" fillId="0" borderId="0" applyFont="0" applyFill="0" applyBorder="0" applyProtection="0">
      <alignment vertical="top"/>
    </xf>
    <xf numFmtId="9" fontId="1" fillId="0" borderId="0" applyFont="0" applyFill="0" applyBorder="0" applyAlignment="0" applyProtection="0"/>
    <xf numFmtId="0" fontId="5" fillId="0" borderId="0"/>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Protection="0">
      <alignment vertical="top"/>
    </xf>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1" fillId="0" borderId="0"/>
    <xf numFmtId="166" fontId="1" fillId="0" borderId="0" applyFont="0" applyFill="0" applyBorder="0" applyProtection="0">
      <alignment vertical="top"/>
    </xf>
    <xf numFmtId="0" fontId="15" fillId="0" borderId="0" applyNumberFormat="0" applyFill="0" applyBorder="0" applyAlignment="0" applyProtection="0"/>
    <xf numFmtId="43" fontId="1" fillId="0" borderId="0" applyFont="0" applyFill="0" applyBorder="0" applyAlignment="0" applyProtection="0"/>
  </cellStyleXfs>
  <cellXfs count="226">
    <xf numFmtId="0" fontId="0" fillId="0" borderId="0" xfId="0"/>
    <xf numFmtId="0" fontId="0" fillId="5" borderId="0" xfId="0" applyFill="1"/>
    <xf numFmtId="0" fontId="0" fillId="4" borderId="0" xfId="0" applyFill="1"/>
    <xf numFmtId="0" fontId="14" fillId="4" borderId="0" xfId="0" applyFont="1" applyFill="1"/>
    <xf numFmtId="0" fontId="0" fillId="8" borderId="0" xfId="0" applyFill="1"/>
    <xf numFmtId="0" fontId="15" fillId="8" borderId="0" xfId="23" applyFill="1"/>
    <xf numFmtId="0" fontId="16" fillId="5" borderId="0" xfId="0" applyFont="1" applyFill="1" applyAlignment="1">
      <alignment wrapText="1"/>
    </xf>
    <xf numFmtId="0" fontId="0" fillId="5" borderId="0" xfId="0" applyFill="1" applyAlignment="1">
      <alignment wrapText="1"/>
    </xf>
    <xf numFmtId="0" fontId="11" fillId="3" borderId="2" xfId="0" applyFont="1" applyFill="1" applyBorder="1" applyAlignment="1">
      <alignment vertical="center"/>
    </xf>
    <xf numFmtId="0" fontId="12" fillId="0" borderId="2" xfId="0" applyFont="1" applyBorder="1" applyAlignment="1">
      <alignment vertical="center"/>
    </xf>
    <xf numFmtId="0" fontId="11" fillId="7" borderId="2" xfId="0" applyFont="1" applyFill="1" applyBorder="1" applyAlignment="1">
      <alignment vertical="center"/>
    </xf>
    <xf numFmtId="0" fontId="11" fillId="10" borderId="2" xfId="0" applyFont="1" applyFill="1" applyBorder="1" applyAlignment="1">
      <alignment vertical="center"/>
    </xf>
    <xf numFmtId="0" fontId="11" fillId="3" borderId="2" xfId="0" applyFont="1" applyFill="1" applyBorder="1" applyAlignment="1">
      <alignment horizontal="justify" vertical="center"/>
    </xf>
    <xf numFmtId="0" fontId="12" fillId="0" borderId="2" xfId="0" applyFont="1" applyBorder="1" applyAlignment="1">
      <alignment horizontal="justify" vertical="center"/>
    </xf>
    <xf numFmtId="0" fontId="11" fillId="7" borderId="2" xfId="0" applyFont="1" applyFill="1" applyBorder="1" applyAlignment="1">
      <alignment horizontal="justify" vertical="center"/>
    </xf>
    <xf numFmtId="0" fontId="7" fillId="0" borderId="2" xfId="0" applyFont="1" applyBorder="1" applyAlignment="1">
      <alignment vertical="center"/>
    </xf>
    <xf numFmtId="0" fontId="8" fillId="7" borderId="2" xfId="0" applyFont="1" applyFill="1" applyBorder="1" applyAlignment="1">
      <alignment vertical="center"/>
    </xf>
    <xf numFmtId="0" fontId="9" fillId="3" borderId="2" xfId="0" applyFont="1" applyFill="1" applyBorder="1" applyAlignment="1">
      <alignment vertical="center"/>
    </xf>
    <xf numFmtId="0" fontId="4" fillId="0" borderId="2" xfId="0" applyFont="1" applyBorder="1" applyAlignment="1">
      <alignment vertical="center"/>
    </xf>
    <xf numFmtId="0" fontId="11" fillId="3" borderId="2" xfId="0" applyFont="1" applyFill="1" applyBorder="1" applyAlignment="1">
      <alignment vertical="center" wrapText="1"/>
    </xf>
    <xf numFmtId="0" fontId="12" fillId="0" borderId="2" xfId="0" applyFont="1" applyBorder="1" applyAlignment="1">
      <alignment vertical="center" wrapText="1"/>
    </xf>
    <xf numFmtId="0" fontId="0" fillId="4" borderId="0" xfId="0" applyFill="1" applyAlignment="1">
      <alignment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0" fontId="11" fillId="3" borderId="4" xfId="0" applyFont="1" applyFill="1" applyBorder="1" applyAlignment="1">
      <alignment vertical="center" wrapText="1"/>
    </xf>
    <xf numFmtId="0" fontId="12" fillId="0" borderId="4" xfId="0" applyFont="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14" fontId="10" fillId="6" borderId="9" xfId="0" applyNumberFormat="1" applyFont="1" applyFill="1" applyBorder="1" applyAlignment="1">
      <alignment horizontal="center" vertical="center" wrapText="1"/>
    </xf>
    <xf numFmtId="0" fontId="10" fillId="6" borderId="6" xfId="0" applyFont="1" applyFill="1" applyBorder="1" applyAlignment="1">
      <alignment horizontal="center" vertical="top" wrapText="1"/>
    </xf>
    <xf numFmtId="0" fontId="11" fillId="3" borderId="4" xfId="0" applyFont="1" applyFill="1" applyBorder="1" applyAlignment="1">
      <alignment vertical="center"/>
    </xf>
    <xf numFmtId="0" fontId="12" fillId="0" borderId="4" xfId="0" applyFont="1" applyBorder="1" applyAlignment="1">
      <alignment vertical="center"/>
    </xf>
    <xf numFmtId="0" fontId="11" fillId="7" borderId="4" xfId="0" applyFont="1" applyFill="1" applyBorder="1" applyAlignment="1">
      <alignment vertical="center"/>
    </xf>
    <xf numFmtId="0" fontId="11" fillId="10" borderId="4" xfId="0" applyFont="1" applyFill="1" applyBorder="1" applyAlignment="1">
      <alignment vertical="center"/>
    </xf>
    <xf numFmtId="0" fontId="11" fillId="3" borderId="4" xfId="0" applyFont="1" applyFill="1" applyBorder="1" applyAlignment="1">
      <alignment horizontal="justify" vertical="center"/>
    </xf>
    <xf numFmtId="0" fontId="12" fillId="0" borderId="4" xfId="0" applyFont="1" applyBorder="1" applyAlignment="1">
      <alignment horizontal="justify" vertical="center"/>
    </xf>
    <xf numFmtId="0" fontId="11" fillId="7" borderId="4" xfId="0" applyFont="1" applyFill="1" applyBorder="1" applyAlignment="1">
      <alignment horizontal="justify" vertical="center"/>
    </xf>
    <xf numFmtId="0" fontId="11" fillId="3" borderId="7" xfId="0" applyFont="1" applyFill="1" applyBorder="1" applyAlignment="1">
      <alignment horizontal="justify" vertical="center"/>
    </xf>
    <xf numFmtId="0" fontId="11" fillId="3" borderId="8" xfId="0" applyFont="1" applyFill="1" applyBorder="1" applyAlignment="1">
      <alignment horizontal="justify" vertical="center"/>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0" borderId="4" xfId="0" applyFont="1" applyBorder="1" applyAlignment="1">
      <alignment vertical="center"/>
    </xf>
    <xf numFmtId="0" fontId="8" fillId="7" borderId="4" xfId="0" applyFont="1" applyFill="1" applyBorder="1" applyAlignment="1">
      <alignment vertical="center"/>
    </xf>
    <xf numFmtId="0" fontId="9" fillId="3" borderId="4" xfId="0" applyFont="1" applyFill="1" applyBorder="1" applyAlignment="1">
      <alignment vertical="center"/>
    </xf>
    <xf numFmtId="0" fontId="4" fillId="0" borderId="4" xfId="0" applyFont="1" applyBorder="1" applyAlignment="1">
      <alignment vertic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5" borderId="0" xfId="0" applyFont="1" applyFill="1"/>
    <xf numFmtId="0" fontId="20" fillId="4" borderId="0" xfId="0" applyFont="1" applyFill="1"/>
    <xf numFmtId="0" fontId="4" fillId="4" borderId="4"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justify" vertical="center" wrapText="1"/>
    </xf>
    <xf numFmtId="167" fontId="19" fillId="5" borderId="0" xfId="0" applyNumberFormat="1" applyFont="1" applyFill="1"/>
    <xf numFmtId="167" fontId="19" fillId="4" borderId="0" xfId="0" applyNumberFormat="1" applyFont="1" applyFill="1"/>
    <xf numFmtId="0" fontId="18" fillId="4" borderId="2" xfId="0" applyFont="1" applyFill="1" applyBorder="1"/>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1" fillId="6" borderId="0" xfId="0" applyFont="1" applyFill="1" applyAlignment="1">
      <alignment horizontal="center" vertical="center"/>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0" borderId="10" xfId="0" applyFont="1" applyBorder="1" applyAlignment="1">
      <alignment horizontal="left" indent="1"/>
    </xf>
    <xf numFmtId="0" fontId="24" fillId="0" borderId="10" xfId="0" applyFont="1" applyBorder="1"/>
    <xf numFmtId="0" fontId="22" fillId="4" borderId="10" xfId="0" applyFont="1" applyFill="1" applyBorder="1" applyAlignment="1">
      <alignment horizontal="left" vertical="center"/>
    </xf>
    <xf numFmtId="0" fontId="0" fillId="4" borderId="10" xfId="0" applyFill="1" applyBorder="1"/>
    <xf numFmtId="0" fontId="23" fillId="4" borderId="10" xfId="0" applyFont="1" applyFill="1" applyBorder="1" applyAlignment="1">
      <alignment horizontal="left" vertical="center" indent="1"/>
    </xf>
    <xf numFmtId="0" fontId="18" fillId="0" borderId="13" xfId="0" applyFont="1" applyBorder="1" applyAlignment="1">
      <alignment horizontal="left" indent="1"/>
    </xf>
    <xf numFmtId="0" fontId="18" fillId="0" borderId="14" xfId="0" applyFont="1" applyBorder="1" applyAlignment="1">
      <alignment horizontal="left" indent="1"/>
    </xf>
    <xf numFmtId="0" fontId="18" fillId="4" borderId="2" xfId="0" quotePrefix="1" applyFont="1" applyFill="1" applyBorder="1"/>
    <xf numFmtId="167" fontId="18" fillId="4" borderId="2" xfId="24" applyNumberFormat="1" applyFont="1" applyFill="1" applyBorder="1"/>
    <xf numFmtId="0" fontId="0" fillId="11" borderId="0" xfId="0" applyFill="1"/>
    <xf numFmtId="167" fontId="0" fillId="8" borderId="0" xfId="24" applyNumberFormat="1" applyFont="1" applyFill="1"/>
    <xf numFmtId="167" fontId="26" fillId="5" borderId="13" xfId="24" applyNumberFormat="1" applyFont="1" applyFill="1" applyBorder="1"/>
    <xf numFmtId="167" fontId="18" fillId="4" borderId="10" xfId="24" applyNumberFormat="1" applyFont="1" applyFill="1" applyBorder="1"/>
    <xf numFmtId="167" fontId="12" fillId="0" borderId="3" xfId="24" applyNumberFormat="1" applyFont="1" applyBorder="1" applyAlignment="1">
      <alignment horizontal="center" vertical="center"/>
    </xf>
    <xf numFmtId="167" fontId="19" fillId="5" borderId="0" xfId="24" applyNumberFormat="1" applyFont="1" applyFill="1"/>
    <xf numFmtId="3" fontId="19" fillId="4" borderId="0" xfId="0" applyNumberFormat="1" applyFont="1" applyFill="1"/>
    <xf numFmtId="10" fontId="18" fillId="4" borderId="2" xfId="4" applyNumberFormat="1" applyFont="1" applyFill="1" applyBorder="1"/>
    <xf numFmtId="167" fontId="18" fillId="0" borderId="2" xfId="24" applyNumberFormat="1" applyFont="1" applyFill="1" applyBorder="1"/>
    <xf numFmtId="0" fontId="27" fillId="5" borderId="0" xfId="0" applyFont="1" applyFill="1"/>
    <xf numFmtId="10" fontId="0" fillId="8" borderId="0" xfId="4" applyNumberFormat="1" applyFont="1" applyFill="1"/>
    <xf numFmtId="10" fontId="18" fillId="0" borderId="2" xfId="4" applyNumberFormat="1" applyFont="1" applyFill="1" applyBorder="1"/>
    <xf numFmtId="3" fontId="0" fillId="8" borderId="0" xfId="0" applyNumberFormat="1" applyFill="1"/>
    <xf numFmtId="0" fontId="0" fillId="8" borderId="0" xfId="0" applyFill="1" applyAlignment="1">
      <alignment wrapText="1"/>
    </xf>
    <xf numFmtId="2" fontId="0" fillId="8" borderId="0" xfId="0" applyNumberFormat="1" applyFill="1"/>
    <xf numFmtId="167" fontId="0" fillId="8" borderId="0" xfId="0" applyNumberFormat="1" applyFill="1"/>
    <xf numFmtId="43" fontId="0" fillId="8" borderId="0" xfId="0" applyNumberFormat="1" applyFill="1"/>
    <xf numFmtId="0" fontId="25" fillId="5" borderId="0" xfId="0" applyFont="1" applyFill="1" applyAlignment="1">
      <alignment wrapText="1"/>
    </xf>
    <xf numFmtId="43" fontId="18" fillId="0" borderId="2" xfId="24" applyFont="1" applyFill="1" applyBorder="1"/>
    <xf numFmtId="43" fontId="18" fillId="4" borderId="2" xfId="24" applyFont="1" applyFill="1" applyBorder="1"/>
    <xf numFmtId="167" fontId="18" fillId="5" borderId="10" xfId="24" applyNumberFormat="1" applyFont="1" applyFill="1" applyBorder="1"/>
    <xf numFmtId="0" fontId="10" fillId="6" borderId="8" xfId="0" applyFont="1" applyFill="1" applyBorder="1" applyAlignment="1">
      <alignment horizontal="center" vertical="center" wrapText="1"/>
    </xf>
    <xf numFmtId="3" fontId="28" fillId="7" borderId="2" xfId="0" applyNumberFormat="1" applyFont="1" applyFill="1" applyBorder="1" applyAlignment="1">
      <alignment horizontal="right" vertical="center"/>
    </xf>
    <xf numFmtId="0" fontId="29" fillId="0" borderId="2" xfId="0" applyFont="1" applyBorder="1"/>
    <xf numFmtId="0" fontId="28" fillId="0" borderId="2" xfId="0" applyFont="1" applyBorder="1" applyAlignment="1">
      <alignment horizontal="right" vertical="center"/>
    </xf>
    <xf numFmtId="3" fontId="28" fillId="0" borderId="2" xfId="0" applyNumberFormat="1" applyFont="1" applyBorder="1" applyAlignment="1">
      <alignment horizontal="right" vertical="center"/>
    </xf>
    <xf numFmtId="167" fontId="28" fillId="0" borderId="2" xfId="24" applyNumberFormat="1" applyFont="1" applyBorder="1" applyAlignment="1">
      <alignment horizontal="right" vertical="center"/>
    </xf>
    <xf numFmtId="167" fontId="28" fillId="0" borderId="2" xfId="0" applyNumberFormat="1" applyFont="1" applyBorder="1" applyAlignment="1">
      <alignment horizontal="right" vertical="center"/>
    </xf>
    <xf numFmtId="167" fontId="28" fillId="7" borderId="2" xfId="24" applyNumberFormat="1" applyFont="1" applyFill="1" applyBorder="1" applyAlignment="1">
      <alignment horizontal="right" vertical="center"/>
    </xf>
    <xf numFmtId="0" fontId="30" fillId="5" borderId="0" xfId="0" applyFont="1" applyFill="1"/>
    <xf numFmtId="168" fontId="31" fillId="5" borderId="0" xfId="0" applyNumberFormat="1" applyFont="1" applyFill="1" applyAlignment="1">
      <alignment horizontal="left"/>
    </xf>
    <xf numFmtId="167" fontId="18" fillId="5" borderId="0" xfId="24" applyNumberFormat="1" applyFont="1" applyFill="1"/>
    <xf numFmtId="0" fontId="20" fillId="8" borderId="0" xfId="0" applyFont="1" applyFill="1"/>
    <xf numFmtId="167" fontId="20" fillId="8" borderId="0" xfId="0" applyNumberFormat="1" applyFont="1" applyFill="1"/>
    <xf numFmtId="0" fontId="18" fillId="5" borderId="0" xfId="0" quotePrefix="1" applyFont="1" applyFill="1"/>
    <xf numFmtId="0" fontId="20" fillId="12" borderId="0" xfId="0" applyFont="1" applyFill="1"/>
    <xf numFmtId="167" fontId="20" fillId="12" borderId="0" xfId="0" applyNumberFormat="1" applyFont="1" applyFill="1"/>
    <xf numFmtId="3" fontId="20" fillId="12" borderId="0" xfId="0" applyNumberFormat="1" applyFont="1" applyFill="1"/>
    <xf numFmtId="43" fontId="20" fillId="12" borderId="0" xfId="0" applyNumberFormat="1" applyFont="1" applyFill="1"/>
    <xf numFmtId="0" fontId="0" fillId="13" borderId="0" xfId="0" applyFill="1"/>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4" borderId="6" xfId="0" applyFont="1" applyFill="1" applyBorder="1" applyAlignment="1">
      <alignment horizontal="center" vertical="center" wrapText="1"/>
    </xf>
    <xf numFmtId="14" fontId="10" fillId="15" borderId="6" xfId="0" applyNumberFormat="1" applyFont="1" applyFill="1" applyBorder="1" applyAlignment="1">
      <alignment horizontal="center" vertical="center" wrapText="1"/>
    </xf>
    <xf numFmtId="14" fontId="10" fillId="14" borderId="9"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6" fillId="16" borderId="6" xfId="0" applyFont="1" applyFill="1" applyBorder="1" applyAlignment="1">
      <alignment horizontal="center" vertical="center" wrapText="1"/>
    </xf>
    <xf numFmtId="169" fontId="0" fillId="5" borderId="0" xfId="4" applyNumberFormat="1" applyFont="1" applyFill="1"/>
    <xf numFmtId="0" fontId="17" fillId="14" borderId="11"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0" fillId="5" borderId="10" xfId="0" applyFill="1" applyBorder="1"/>
    <xf numFmtId="0" fontId="11" fillId="7" borderId="0" xfId="0" applyFont="1" applyFill="1" applyAlignment="1">
      <alignment vertical="center"/>
    </xf>
    <xf numFmtId="3" fontId="28" fillId="7" borderId="0" xfId="0" applyNumberFormat="1" applyFont="1" applyFill="1" applyAlignment="1">
      <alignment horizontal="right" vertical="center"/>
    </xf>
    <xf numFmtId="43" fontId="9" fillId="3" borderId="2" xfId="24" applyFont="1" applyFill="1" applyBorder="1" applyAlignment="1">
      <alignment horizontal="right" vertical="center"/>
    </xf>
    <xf numFmtId="167" fontId="7" fillId="0" borderId="2" xfId="24" applyNumberFormat="1" applyFont="1" applyBorder="1" applyAlignment="1">
      <alignment horizontal="right" vertical="center"/>
    </xf>
    <xf numFmtId="167" fontId="7" fillId="0" borderId="3" xfId="24" applyNumberFormat="1" applyFont="1" applyBorder="1" applyAlignment="1">
      <alignment horizontal="right" vertical="center"/>
    </xf>
    <xf numFmtId="167" fontId="8" fillId="7" borderId="2" xfId="24" applyNumberFormat="1" applyFont="1" applyFill="1" applyBorder="1" applyAlignment="1">
      <alignment horizontal="right" vertical="center"/>
    </xf>
    <xf numFmtId="167" fontId="7" fillId="0" borderId="4" xfId="24" applyNumberFormat="1" applyFont="1" applyBorder="1" applyAlignment="1">
      <alignment vertical="center"/>
    </xf>
    <xf numFmtId="167" fontId="9" fillId="3" borderId="4" xfId="24" applyNumberFormat="1" applyFont="1" applyFill="1" applyBorder="1" applyAlignment="1">
      <alignment vertical="center"/>
    </xf>
    <xf numFmtId="167" fontId="9" fillId="3" borderId="2" xfId="24" applyNumberFormat="1" applyFont="1" applyFill="1" applyBorder="1" applyAlignment="1">
      <alignment horizontal="right" vertical="center"/>
    </xf>
    <xf numFmtId="167" fontId="0" fillId="5" borderId="0" xfId="24" applyNumberFormat="1" applyFont="1" applyFill="1"/>
    <xf numFmtId="167" fontId="12" fillId="3" borderId="2" xfId="24" applyNumberFormat="1" applyFont="1" applyFill="1" applyBorder="1" applyAlignment="1">
      <alignment horizontal="right" vertical="center"/>
    </xf>
    <xf numFmtId="167" fontId="11" fillId="3" borderId="3" xfId="24" applyNumberFormat="1" applyFont="1" applyFill="1" applyBorder="1" applyAlignment="1">
      <alignment vertical="center"/>
    </xf>
    <xf numFmtId="167" fontId="12" fillId="0" borderId="2" xfId="24" applyNumberFormat="1" applyFont="1" applyBorder="1" applyAlignment="1">
      <alignment horizontal="right" vertical="center"/>
    </xf>
    <xf numFmtId="167" fontId="11" fillId="7" borderId="2" xfId="24" applyNumberFormat="1" applyFont="1" applyFill="1" applyBorder="1" applyAlignment="1">
      <alignment horizontal="right" vertical="center"/>
    </xf>
    <xf numFmtId="167" fontId="12" fillId="3" borderId="2" xfId="24" applyNumberFormat="1" applyFont="1" applyFill="1" applyBorder="1" applyAlignment="1">
      <alignment vertical="center"/>
    </xf>
    <xf numFmtId="167" fontId="11" fillId="3" borderId="2" xfId="24" applyNumberFormat="1" applyFont="1" applyFill="1" applyBorder="1" applyAlignment="1">
      <alignment horizontal="right" vertical="center"/>
    </xf>
    <xf numFmtId="167" fontId="11" fillId="10" borderId="2" xfId="24" applyNumberFormat="1" applyFont="1" applyFill="1" applyBorder="1" applyAlignment="1">
      <alignment horizontal="right" vertical="center"/>
    </xf>
    <xf numFmtId="167" fontId="11" fillId="10" borderId="2" xfId="24" applyNumberFormat="1" applyFont="1" applyFill="1" applyBorder="1" applyAlignment="1">
      <alignment vertical="center"/>
    </xf>
    <xf numFmtId="167" fontId="11" fillId="10" borderId="3" xfId="24" applyNumberFormat="1" applyFont="1" applyFill="1" applyBorder="1" applyAlignment="1">
      <alignment vertical="center"/>
    </xf>
    <xf numFmtId="167" fontId="12" fillId="7" borderId="2" xfId="24" applyNumberFormat="1" applyFont="1" applyFill="1" applyBorder="1" applyAlignment="1">
      <alignment horizontal="right" vertical="center"/>
    </xf>
    <xf numFmtId="167" fontId="11" fillId="7" borderId="3" xfId="24" applyNumberFormat="1" applyFont="1" applyFill="1" applyBorder="1" applyAlignment="1">
      <alignment horizontal="justify" vertical="center"/>
    </xf>
    <xf numFmtId="167" fontId="11" fillId="3" borderId="8" xfId="24" applyNumberFormat="1" applyFont="1" applyFill="1" applyBorder="1" applyAlignment="1">
      <alignment horizontal="right" vertical="center"/>
    </xf>
    <xf numFmtId="0" fontId="33" fillId="7" borderId="4" xfId="0" applyFont="1" applyFill="1" applyBorder="1" applyAlignment="1">
      <alignment horizontal="justify" vertical="center"/>
    </xf>
    <xf numFmtId="0" fontId="33" fillId="7" borderId="2" xfId="0" applyFont="1" applyFill="1" applyBorder="1" applyAlignment="1">
      <alignment horizontal="justify" vertical="center"/>
    </xf>
    <xf numFmtId="0" fontId="35" fillId="4" borderId="2" xfId="0" applyFont="1" applyFill="1" applyBorder="1"/>
    <xf numFmtId="0" fontId="34" fillId="8" borderId="0" xfId="0" applyFont="1" applyFill="1"/>
    <xf numFmtId="3" fontId="34" fillId="8" borderId="0" xfId="0" applyNumberFormat="1" applyFont="1" applyFill="1"/>
    <xf numFmtId="167" fontId="34" fillId="8" borderId="0" xfId="24" applyNumberFormat="1" applyFont="1" applyFill="1"/>
    <xf numFmtId="10" fontId="34" fillId="8" borderId="0" xfId="4" applyNumberFormat="1" applyFont="1" applyFill="1"/>
    <xf numFmtId="2" fontId="34" fillId="8" borderId="0" xfId="0" applyNumberFormat="1" applyFont="1" applyFill="1"/>
    <xf numFmtId="167" fontId="34" fillId="8" borderId="0" xfId="0" applyNumberFormat="1" applyFont="1" applyFill="1"/>
    <xf numFmtId="43" fontId="34" fillId="8" borderId="0" xfId="0" applyNumberFormat="1" applyFont="1" applyFill="1"/>
    <xf numFmtId="167" fontId="36" fillId="0" borderId="2" xfId="24" applyNumberFormat="1" applyFont="1" applyFill="1" applyBorder="1"/>
    <xf numFmtId="167" fontId="36" fillId="4" borderId="2" xfId="24" applyNumberFormat="1" applyFont="1" applyFill="1" applyBorder="1"/>
    <xf numFmtId="167" fontId="37" fillId="3" borderId="4" xfId="24" applyNumberFormat="1" applyFont="1" applyFill="1" applyBorder="1" applyAlignment="1">
      <alignment vertical="center"/>
    </xf>
    <xf numFmtId="167" fontId="37" fillId="3" borderId="2" xfId="24" applyNumberFormat="1" applyFont="1" applyFill="1" applyBorder="1" applyAlignment="1">
      <alignment horizontal="right" vertical="center"/>
    </xf>
    <xf numFmtId="43" fontId="34" fillId="5" borderId="0" xfId="0" applyNumberFormat="1" applyFont="1" applyFill="1"/>
    <xf numFmtId="43" fontId="37" fillId="3" borderId="2" xfId="24" applyFont="1" applyFill="1" applyBorder="1" applyAlignment="1">
      <alignment horizontal="right" vertical="center"/>
    </xf>
    <xf numFmtId="167" fontId="36" fillId="5" borderId="0" xfId="24" applyNumberFormat="1" applyFont="1" applyFill="1"/>
    <xf numFmtId="167" fontId="22" fillId="8" borderId="0" xfId="0" applyNumberFormat="1" applyFont="1" applyFill="1"/>
    <xf numFmtId="167" fontId="22" fillId="12" borderId="0" xfId="0" applyNumberFormat="1" applyFont="1" applyFill="1"/>
    <xf numFmtId="0" fontId="29" fillId="5" borderId="0" xfId="0" applyFont="1" applyFill="1"/>
    <xf numFmtId="3" fontId="22" fillId="12" borderId="0" xfId="0" applyNumberFormat="1" applyFont="1" applyFill="1"/>
    <xf numFmtId="43" fontId="22" fillId="12" borderId="0" xfId="0" applyNumberFormat="1" applyFont="1" applyFill="1"/>
    <xf numFmtId="0" fontId="6" fillId="6" borderId="9" xfId="0" applyFont="1" applyFill="1" applyBorder="1" applyAlignment="1">
      <alignment horizontal="center" vertical="center" wrapText="1"/>
    </xf>
    <xf numFmtId="0" fontId="6" fillId="14" borderId="9" xfId="0" applyFont="1" applyFill="1" applyBorder="1" applyAlignment="1">
      <alignment horizontal="center" vertical="center" wrapText="1"/>
    </xf>
    <xf numFmtId="14" fontId="10" fillId="0" borderId="9" xfId="0" applyNumberFormat="1" applyFont="1" applyBorder="1" applyAlignment="1">
      <alignment horizontal="center" vertical="center" wrapText="1"/>
    </xf>
    <xf numFmtId="43" fontId="18" fillId="0" borderId="2" xfId="24" applyFont="1" applyBorder="1"/>
    <xf numFmtId="167" fontId="19" fillId="18" borderId="0" xfId="24" applyNumberFormat="1" applyFont="1" applyFill="1"/>
    <xf numFmtId="167" fontId="0" fillId="5" borderId="0" xfId="0" applyNumberFormat="1" applyFill="1"/>
    <xf numFmtId="14" fontId="10" fillId="14" borderId="6" xfId="0" applyNumberFormat="1" applyFont="1" applyFill="1" applyBorder="1" applyAlignment="1">
      <alignment horizontal="center" vertical="center" wrapText="1"/>
    </xf>
    <xf numFmtId="14" fontId="10" fillId="16" borderId="6" xfId="0" applyNumberFormat="1" applyFont="1" applyFill="1" applyBorder="1" applyAlignment="1">
      <alignment horizontal="center" vertical="center" wrapText="1"/>
    </xf>
    <xf numFmtId="3" fontId="7" fillId="0" borderId="2" xfId="0" applyNumberFormat="1" applyFont="1" applyBorder="1" applyAlignment="1">
      <alignment horizontal="right" vertical="center"/>
    </xf>
    <xf numFmtId="3" fontId="8" fillId="7" borderId="2"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4" fontId="9" fillId="3" borderId="2" xfId="0" applyNumberFormat="1" applyFont="1" applyFill="1" applyBorder="1" applyAlignment="1">
      <alignment horizontal="right" vertical="center"/>
    </xf>
    <xf numFmtId="4" fontId="9" fillId="0" borderId="2" xfId="0" applyNumberFormat="1" applyFont="1" applyBorder="1" applyAlignment="1">
      <alignment horizontal="right" vertical="center"/>
    </xf>
    <xf numFmtId="0" fontId="11" fillId="3" borderId="3" xfId="0" applyFont="1" applyFill="1" applyBorder="1" applyAlignment="1">
      <alignment vertical="center"/>
    </xf>
    <xf numFmtId="3" fontId="11" fillId="7" borderId="2"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0" fontId="11" fillId="10" borderId="3" xfId="0" applyFont="1" applyFill="1" applyBorder="1" applyAlignment="1">
      <alignment vertical="center"/>
    </xf>
    <xf numFmtId="0" fontId="11" fillId="3" borderId="3" xfId="0" applyFont="1" applyFill="1" applyBorder="1" applyAlignment="1">
      <alignment horizontal="justify" vertical="center"/>
    </xf>
    <xf numFmtId="0" fontId="11" fillId="7" borderId="3" xfId="0" applyFont="1" applyFill="1" applyBorder="1" applyAlignment="1">
      <alignment horizontal="justify" vertical="center"/>
    </xf>
    <xf numFmtId="3" fontId="11" fillId="3" borderId="8" xfId="0" applyNumberFormat="1" applyFont="1" applyFill="1" applyBorder="1" applyAlignment="1">
      <alignment horizontal="right" vertical="center"/>
    </xf>
    <xf numFmtId="167" fontId="28" fillId="5" borderId="0" xfId="24" applyNumberFormat="1" applyFont="1" applyFill="1" applyBorder="1" applyAlignment="1">
      <alignment horizontal="right" vertical="center"/>
    </xf>
    <xf numFmtId="167" fontId="28" fillId="7" borderId="0" xfId="24" applyNumberFormat="1" applyFont="1" applyFill="1" applyBorder="1" applyAlignment="1">
      <alignment horizontal="right" vertical="center"/>
    </xf>
    <xf numFmtId="0" fontId="12" fillId="5" borderId="0" xfId="0" applyFont="1" applyFill="1" applyAlignment="1">
      <alignment vertical="center"/>
    </xf>
    <xf numFmtId="3" fontId="12" fillId="0" borderId="2" xfId="0" applyNumberFormat="1" applyFont="1" applyBorder="1" applyAlignment="1">
      <alignment horizontal="right" vertical="center"/>
    </xf>
    <xf numFmtId="167" fontId="19" fillId="18" borderId="0" xfId="0" applyNumberFormat="1" applyFont="1" applyFill="1"/>
    <xf numFmtId="0" fontId="38" fillId="5" borderId="0" xfId="0" applyFont="1" applyFill="1"/>
    <xf numFmtId="0" fontId="17" fillId="6" borderId="0" xfId="0" applyFont="1" applyFill="1" applyAlignment="1">
      <alignment horizontal="center" vertical="center" wrapText="1"/>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167" fontId="12" fillId="5" borderId="2" xfId="24" applyNumberFormat="1" applyFont="1" applyFill="1" applyBorder="1" applyAlignment="1">
      <alignment horizontal="right" vertical="center"/>
    </xf>
    <xf numFmtId="0" fontId="25" fillId="5" borderId="0" xfId="0" applyFont="1" applyFill="1"/>
    <xf numFmtId="0" fontId="39" fillId="5" borderId="0" xfId="0" applyFont="1" applyFill="1"/>
    <xf numFmtId="10" fontId="18" fillId="0" borderId="2" xfId="24" applyNumberFormat="1" applyFont="1" applyFill="1" applyBorder="1"/>
    <xf numFmtId="167" fontId="40" fillId="5" borderId="13" xfId="24" applyNumberFormat="1" applyFont="1" applyFill="1" applyBorder="1"/>
    <xf numFmtId="167" fontId="19" fillId="0" borderId="0" xfId="24" applyNumberFormat="1" applyFont="1" applyFill="1"/>
    <xf numFmtId="167" fontId="26" fillId="5" borderId="13" xfId="24" applyNumberFormat="1" applyFont="1" applyFill="1" applyBorder="1" applyAlignment="1">
      <alignment horizontal="right"/>
    </xf>
    <xf numFmtId="3" fontId="7" fillId="0" borderId="3" xfId="0" applyNumberFormat="1" applyFont="1" applyBorder="1" applyAlignment="1">
      <alignment horizontal="right" vertical="center"/>
    </xf>
    <xf numFmtId="167" fontId="12" fillId="0" borderId="3" xfId="24" applyNumberFormat="1" applyFont="1" applyFill="1" applyBorder="1" applyAlignment="1">
      <alignment horizontal="center" vertical="center"/>
    </xf>
    <xf numFmtId="167" fontId="12" fillId="0" borderId="2" xfId="24" applyNumberFormat="1" applyFont="1" applyFill="1" applyBorder="1" applyAlignment="1">
      <alignment horizontal="right" vertical="center"/>
    </xf>
    <xf numFmtId="0" fontId="41" fillId="5" borderId="0" xfId="0" applyFont="1" applyFill="1" applyAlignment="1">
      <alignment horizontal="center"/>
    </xf>
    <xf numFmtId="3" fontId="0" fillId="4" borderId="0" xfId="0" applyNumberFormat="1" applyFill="1"/>
    <xf numFmtId="167" fontId="0" fillId="11" borderId="0" xfId="24" applyNumberFormat="1" applyFont="1" applyFill="1"/>
    <xf numFmtId="10" fontId="0" fillId="4" borderId="0" xfId="4" applyNumberFormat="1" applyFont="1" applyFill="1"/>
    <xf numFmtId="2" fontId="0" fillId="4" borderId="0" xfId="0" applyNumberFormat="1" applyFill="1"/>
    <xf numFmtId="167" fontId="0" fillId="4" borderId="0" xfId="24" applyNumberFormat="1" applyFont="1" applyFill="1"/>
    <xf numFmtId="167" fontId="0" fillId="4" borderId="0" xfId="0" applyNumberFormat="1" applyFill="1"/>
    <xf numFmtId="43" fontId="0" fillId="4" borderId="0" xfId="0" applyNumberFormat="1" applyFill="1"/>
    <xf numFmtId="3" fontId="0" fillId="11" borderId="0" xfId="0" applyNumberFormat="1" applyFill="1"/>
    <xf numFmtId="169" fontId="0" fillId="0" borderId="0" xfId="4" applyNumberFormat="1" applyFont="1" applyFill="1"/>
    <xf numFmtId="167" fontId="42" fillId="8" borderId="10" xfId="24" applyNumberFormat="1" applyFont="1" applyFill="1" applyBorder="1"/>
    <xf numFmtId="167" fontId="18" fillId="0" borderId="0" xfId="24" applyNumberFormat="1" applyFont="1" applyFill="1"/>
    <xf numFmtId="0" fontId="17" fillId="14" borderId="9" xfId="0" applyFont="1" applyFill="1" applyBorder="1" applyAlignment="1">
      <alignment horizontal="center" vertical="center" wrapText="1"/>
    </xf>
    <xf numFmtId="167" fontId="26" fillId="5" borderId="13" xfId="24" quotePrefix="1" applyNumberFormat="1" applyFont="1" applyFill="1" applyBorder="1" applyAlignment="1">
      <alignment horizontal="right"/>
    </xf>
    <xf numFmtId="0" fontId="13" fillId="9" borderId="0" xfId="0" applyFont="1" applyFill="1" applyAlignment="1">
      <alignment horizontal="center" vertical="center" wrapText="1"/>
    </xf>
    <xf numFmtId="0" fontId="13" fillId="9" borderId="0" xfId="0" applyFont="1" applyFill="1" applyAlignment="1">
      <alignment horizontal="center" vertical="center"/>
    </xf>
    <xf numFmtId="0" fontId="10" fillId="6" borderId="2" xfId="0"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6" borderId="11" xfId="0" applyFont="1" applyFill="1" applyBorder="1" applyAlignment="1">
      <alignment horizontal="left" vertical="center" wrapText="1"/>
    </xf>
  </cellXfs>
  <cellStyles count="25">
    <cellStyle name="Ezres" xfId="24" builtinId="3"/>
    <cellStyle name="Ezres 2" xfId="8" xr:uid="{FD3565E6-62E9-4DCC-B33E-77FABAE781B3}"/>
    <cellStyle name="Ezres 2 2" xfId="12" xr:uid="{80E2AA8C-7663-4E4F-BF16-50EDA40F3220}"/>
    <cellStyle name="Ezres 2 3" xfId="17" xr:uid="{F2FA567E-A1B0-4018-8AC6-7DB6953B166B}"/>
    <cellStyle name="Ezres 2 4" xfId="19" xr:uid="{24023BDA-49A9-46A1-9918-D88123D8236C}"/>
    <cellStyle name="Ezres 3" xfId="6" xr:uid="{24660899-AEF3-4DA4-9711-C8AD3F5F519F}"/>
    <cellStyle name="Hivatkozás" xfId="23" builtinId="8"/>
    <cellStyle name="Input value" xfId="1" xr:uid="{FB343DC4-ACBB-4D93-86DE-6FAFD75225FE}"/>
    <cellStyle name="Normál" xfId="0" builtinId="0"/>
    <cellStyle name="Normál 10 3" xfId="15" xr:uid="{468AD695-BEAB-4CEC-9EDC-747FB169A78A}"/>
    <cellStyle name="Normál 14" xfId="9" xr:uid="{1B521B5E-F517-4D5D-B9D6-2138AABD548F}"/>
    <cellStyle name="Normál 14 2" xfId="2" xr:uid="{3DD25A4D-16A1-4DE9-BF2B-D151B8DDAB9D}"/>
    <cellStyle name="Normál 14 3" xfId="20" xr:uid="{6396253A-6BA3-41DF-BB30-0AF342D84E86}"/>
    <cellStyle name="Normál 15 2" xfId="16" xr:uid="{F1FD0642-3A82-4AC1-9BCF-323AFCFE93AC}"/>
    <cellStyle name="Normál 15 3" xfId="3" xr:uid="{365C175D-DB80-4F17-A00E-269D374DF67A}"/>
    <cellStyle name="Normál 15 3 2" xfId="22" xr:uid="{C6B28441-3F38-4034-B302-02EC7A6F6B7F}"/>
    <cellStyle name="Normál 2" xfId="7" xr:uid="{6C8E908C-2AE7-4817-A6A9-C09991F78149}"/>
    <cellStyle name="Normál 2 2" xfId="11" xr:uid="{D5EC7E42-16C9-4108-830B-2F869403BBAF}"/>
    <cellStyle name="Normál 2 2 2" xfId="21" xr:uid="{4BD0056D-EC21-4A7B-BB5C-7634B7DF8988}"/>
    <cellStyle name="Normál 2 3" xfId="18" xr:uid="{F5FD43CA-7D37-4641-8E0E-B633B17C9784}"/>
    <cellStyle name="Normál 3" xfId="5" xr:uid="{12553EAD-32A4-4294-90D1-51796BAD319D}"/>
    <cellStyle name="Pénznem 2" xfId="13" xr:uid="{E07994DD-3F68-4F5D-B864-B3D0E35FD954}"/>
    <cellStyle name="Százalék" xfId="4" builtinId="5"/>
    <cellStyle name="Százalék 2" xfId="10" xr:uid="{A7BB527B-B657-4796-8E43-471761A7C8DA}"/>
    <cellStyle name="Százalék 2 2" xfId="14" xr:uid="{EA5FB4BA-6E25-4B45-8640-F36421EB5FC5}"/>
  </cellStyles>
  <dxfs count="0"/>
  <tableStyles count="0" defaultTableStyle="TableStyleMedium2" defaultPivotStyle="PivotStyleLight16"/>
  <colors>
    <mruColors>
      <color rgb="FF1F4E8D"/>
      <color rgb="FFFFFFCC"/>
      <color rgb="FFB7C1CE"/>
      <color rgb="FF5C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0</xdr:row>
      <xdr:rowOff>0</xdr:rowOff>
    </xdr:from>
    <xdr:to>
      <xdr:col>1</xdr:col>
      <xdr:colOff>4778136</xdr:colOff>
      <xdr:row>4</xdr:row>
      <xdr:rowOff>161925</xdr:rowOff>
    </xdr:to>
    <xdr:pic>
      <xdr:nvPicPr>
        <xdr:cNvPr id="3" name="Kép 2">
          <a:extLst>
            <a:ext uri="{FF2B5EF4-FFF2-40B4-BE49-F238E27FC236}">
              <a16:creationId xmlns:a16="http://schemas.microsoft.com/office/drawing/2014/main" id="{D461831B-2CF6-3654-DD80-A5D871A18BBC}"/>
            </a:ext>
          </a:extLst>
        </xdr:cNvPr>
        <xdr:cNvPicPr>
          <a:picLocks noChangeAspect="1"/>
        </xdr:cNvPicPr>
      </xdr:nvPicPr>
      <xdr:blipFill>
        <a:blip xmlns:r="http://schemas.openxmlformats.org/officeDocument/2006/relationships" r:embed="rId1"/>
        <a:stretch>
          <a:fillRect/>
        </a:stretch>
      </xdr:blipFill>
      <xdr:spPr>
        <a:xfrm>
          <a:off x="434340" y="0"/>
          <a:ext cx="4572396" cy="885825"/>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965E-2449-4A42-B4AF-74EC56DF0243}">
  <sheetPr>
    <tabColor rgb="FF002060"/>
  </sheetPr>
  <dimension ref="A1:B26"/>
  <sheetViews>
    <sheetView tabSelected="1" zoomScaleNormal="100" zoomScaleSheetLayoutView="100" workbookViewId="0"/>
  </sheetViews>
  <sheetFormatPr defaultColWidth="0" defaultRowHeight="14.25" zeroHeight="1"/>
  <cols>
    <col min="1" max="1" width="3.33203125" style="2" customWidth="1"/>
    <col min="2" max="2" width="76.46484375" style="2" customWidth="1"/>
    <col min="3" max="16384" width="8.796875" style="2" hidden="1"/>
  </cols>
  <sheetData>
    <row r="1" spans="1:2">
      <c r="A1" s="1"/>
      <c r="B1" s="1"/>
    </row>
    <row r="2" spans="1:2">
      <c r="A2" s="1"/>
      <c r="B2" s="1"/>
    </row>
    <row r="3" spans="1:2">
      <c r="A3" s="1"/>
      <c r="B3" s="1"/>
    </row>
    <row r="4" spans="1:2">
      <c r="A4" s="1"/>
      <c r="B4" s="1"/>
    </row>
    <row r="5" spans="1:2">
      <c r="A5" s="1"/>
      <c r="B5" s="1"/>
    </row>
    <row r="6" spans="1:2">
      <c r="A6" s="1"/>
      <c r="B6" s="221" t="s">
        <v>537</v>
      </c>
    </row>
    <row r="7" spans="1:2">
      <c r="A7" s="1"/>
      <c r="B7" s="222"/>
    </row>
    <row r="8" spans="1:2">
      <c r="A8" s="1"/>
      <c r="B8" s="222"/>
    </row>
    <row r="9" spans="1:2">
      <c r="A9" s="1"/>
      <c r="B9" s="222"/>
    </row>
    <row r="10" spans="1:2">
      <c r="A10" s="1"/>
      <c r="B10" s="222"/>
    </row>
    <row r="11" spans="1:2">
      <c r="A11" s="1"/>
      <c r="B11" s="222"/>
    </row>
    <row r="12" spans="1:2" ht="15.75">
      <c r="A12" s="1"/>
      <c r="B12" s="3" t="s">
        <v>145</v>
      </c>
    </row>
    <row r="13" spans="1:2">
      <c r="A13" s="1"/>
      <c r="B13" s="5" t="s">
        <v>319</v>
      </c>
    </row>
    <row r="14" spans="1:2">
      <c r="A14" s="1"/>
      <c r="B14" s="5" t="s">
        <v>496</v>
      </c>
    </row>
    <row r="15" spans="1:2">
      <c r="A15" s="1"/>
      <c r="B15" s="5" t="s">
        <v>497</v>
      </c>
    </row>
    <row r="16" spans="1:2">
      <c r="A16" s="1"/>
      <c r="B16" s="5" t="s">
        <v>320</v>
      </c>
    </row>
    <row r="17" spans="1:2">
      <c r="A17" s="1"/>
      <c r="B17" s="5" t="s">
        <v>498</v>
      </c>
    </row>
    <row r="18" spans="1:2">
      <c r="A18" s="1"/>
      <c r="B18" s="5" t="s">
        <v>499</v>
      </c>
    </row>
    <row r="19" spans="1:2">
      <c r="A19" s="1"/>
      <c r="B19" s="5" t="s">
        <v>500</v>
      </c>
    </row>
    <row r="20" spans="1:2">
      <c r="A20" s="1"/>
      <c r="B20" s="5" t="s">
        <v>321</v>
      </c>
    </row>
    <row r="21" spans="1:2">
      <c r="A21" s="1"/>
      <c r="B21" s="5" t="s">
        <v>382</v>
      </c>
    </row>
    <row r="22" spans="1:2">
      <c r="A22" s="1"/>
      <c r="B22" s="4"/>
    </row>
    <row r="23" spans="1:2">
      <c r="A23" s="1"/>
      <c r="B23" s="4"/>
    </row>
    <row r="24" spans="1:2" ht="28.5">
      <c r="A24" s="1"/>
      <c r="B24" s="87" t="s">
        <v>333</v>
      </c>
    </row>
    <row r="25" spans="1:2">
      <c r="A25" s="1"/>
      <c r="B25" s="1"/>
    </row>
    <row r="26" spans="1:2"/>
  </sheetData>
  <mergeCells count="1">
    <mergeCell ref="B6:B11"/>
  </mergeCells>
  <hyperlinks>
    <hyperlink ref="B13" location="'Financial Highlights'!A1" display="Financial Highlights (HUF mn)" xr:uid="{5A05EA54-794F-4A83-AA80-3FEC06DEED8D}"/>
    <hyperlink ref="B14" location="PnL!A1" display="Profit &amp; Loss statement (HUF mn)" xr:uid="{3B7E8799-9FD8-4FE4-93F8-C50035482374}"/>
    <hyperlink ref="B15" location="BS!A1" display="Statement of Financial Position (Balance sheet) (HUF mn)" xr:uid="{FC57B050-9FFD-4B93-99DA-6A68E60F0CD8}"/>
    <hyperlink ref="B17" location="'Cash-flow'!A1" display="Cash-flow statement (HUF mn)" xr:uid="{53DEFD53-601E-4459-84D3-A58E521E9F87}"/>
    <hyperlink ref="B18" location="'Segment information'!A1" display="Segment results (HUF mn)" xr:uid="{D3678EA9-D116-46C4-B515-9C8AACB9CD8D}"/>
    <hyperlink ref="B16" location="Equity!A1" display="Statement of changes in equity" xr:uid="{D3852A89-5C90-43F2-91A6-E1C72B83925A}"/>
    <hyperlink ref="B20" location="'Sales report'!A1" display="Sales report" xr:uid="{F0B1BC07-A718-4B0E-A116-0BAE4132FB88}"/>
    <hyperlink ref="B19" location="'Segment consolidated'!A1" display="Consolidated Segment results (HUF mn) - Konszolidált Szegmens eredmények " xr:uid="{605B0B02-6198-49A6-ABFB-83C1780FFA11}"/>
    <hyperlink ref="B21" location="'Net debt'!A1" display="Net debt reconciliation - Nettó adósság egyeztetése" xr:uid="{B8D58978-70BD-4F6C-BA77-7B1148FAF661}"/>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C10E-A32F-4BA3-8464-6C82BC878327}">
  <dimension ref="A1:U35"/>
  <sheetViews>
    <sheetView topLeftCell="C1" zoomScaleNormal="100" workbookViewId="0">
      <pane xSplit="1" ySplit="3" topLeftCell="F4" activePane="bottomRight" state="frozen"/>
      <selection activeCell="C1" sqref="C1"/>
      <selection pane="topRight" activeCell="D1" sqref="D1"/>
      <selection pane="bottomLeft" activeCell="C4" sqref="C4"/>
      <selection pane="bottomRight" activeCell="K15" sqref="K15"/>
    </sheetView>
  </sheetViews>
  <sheetFormatPr defaultColWidth="5.46484375" defaultRowHeight="14.25" zeroHeight="1"/>
  <cols>
    <col min="1" max="1" width="8.796875" style="1" customWidth="1"/>
    <col min="2" max="2" width="60.1328125" style="1" bestFit="1" customWidth="1"/>
    <col min="3" max="3" width="37.33203125" style="1" bestFit="1" customWidth="1"/>
    <col min="4" max="4" width="11.33203125" style="1" bestFit="1" customWidth="1"/>
    <col min="5" max="5" width="11.33203125" style="1" customWidth="1"/>
    <col min="6" max="10" width="11.33203125" style="1" bestFit="1" customWidth="1"/>
    <col min="11" max="12" width="12.46484375" style="1" customWidth="1"/>
    <col min="13" max="13" width="11.33203125" style="1" bestFit="1" customWidth="1"/>
    <col min="14" max="14" width="11.46484375" style="1" customWidth="1"/>
    <col min="15" max="17" width="12.46484375" style="1" customWidth="1"/>
    <col min="18" max="18" width="11.6640625" style="1" customWidth="1"/>
    <col min="19" max="21" width="12.33203125" style="1" customWidth="1"/>
    <col min="22" max="16384" width="5.46484375" style="1"/>
  </cols>
  <sheetData>
    <row r="1" spans="1:21">
      <c r="A1" s="100" t="s">
        <v>360</v>
      </c>
    </row>
    <row r="2" spans="1:21">
      <c r="B2" s="193" t="s">
        <v>506</v>
      </c>
      <c r="C2" s="193" t="s">
        <v>507</v>
      </c>
    </row>
    <row r="3" spans="1:21" ht="23.65" thickBot="1">
      <c r="B3" s="22" t="s">
        <v>21</v>
      </c>
      <c r="C3" s="23" t="s">
        <v>144</v>
      </c>
      <c r="D3" s="29" t="s">
        <v>338</v>
      </c>
      <c r="E3" s="29" t="s">
        <v>383</v>
      </c>
      <c r="F3" s="29" t="s">
        <v>329</v>
      </c>
      <c r="G3" s="29" t="s">
        <v>336</v>
      </c>
      <c r="H3" s="29" t="s">
        <v>386</v>
      </c>
      <c r="I3" s="29" t="s">
        <v>408</v>
      </c>
      <c r="J3" s="29" t="s">
        <v>434</v>
      </c>
      <c r="K3" s="29" t="s">
        <v>445</v>
      </c>
      <c r="L3" s="29" t="s">
        <v>456</v>
      </c>
      <c r="M3" s="29" t="s">
        <v>505</v>
      </c>
      <c r="N3" s="29" t="s">
        <v>488</v>
      </c>
      <c r="O3" s="29" t="s">
        <v>509</v>
      </c>
      <c r="P3" s="29" t="s">
        <v>517</v>
      </c>
      <c r="Q3" s="29" t="s">
        <v>536</v>
      </c>
      <c r="R3" s="29" t="s">
        <v>546</v>
      </c>
      <c r="S3" s="29" t="s">
        <v>556</v>
      </c>
      <c r="T3" s="29" t="s">
        <v>567</v>
      </c>
      <c r="U3" s="29" t="s">
        <v>573</v>
      </c>
    </row>
    <row r="4" spans="1:21">
      <c r="B4" s="48" t="s">
        <v>75</v>
      </c>
      <c r="C4" s="48" t="s">
        <v>211</v>
      </c>
      <c r="D4" s="101">
        <v>3037.9389999999999</v>
      </c>
      <c r="E4" s="101">
        <v>9698.61</v>
      </c>
      <c r="F4" s="101">
        <v>9546.9130000000005</v>
      </c>
      <c r="G4" s="101">
        <v>9594.3379999999997</v>
      </c>
      <c r="H4" s="101">
        <v>9465.5609999999997</v>
      </c>
      <c r="I4" s="101">
        <v>9534.8610000000008</v>
      </c>
      <c r="J4" s="101">
        <v>9603.1319999999996</v>
      </c>
      <c r="K4" s="101">
        <v>9582.1170000000002</v>
      </c>
      <c r="L4" s="101">
        <v>9453.2530000000006</v>
      </c>
      <c r="M4" s="101">
        <v>9522</v>
      </c>
      <c r="N4" s="101">
        <v>9591</v>
      </c>
      <c r="O4" s="101">
        <v>9570</v>
      </c>
      <c r="P4" s="101">
        <v>9441</v>
      </c>
      <c r="Q4" s="101">
        <v>17839</v>
      </c>
      <c r="R4" s="101">
        <v>17659</v>
      </c>
      <c r="S4" s="101">
        <v>17617</v>
      </c>
      <c r="T4" s="101">
        <v>16771</v>
      </c>
      <c r="U4" s="101">
        <v>16332</v>
      </c>
    </row>
    <row r="5" spans="1:21">
      <c r="B5" s="48" t="s">
        <v>76</v>
      </c>
      <c r="C5" s="48" t="s">
        <v>212</v>
      </c>
      <c r="D5" s="101">
        <v>3268.67</v>
      </c>
      <c r="E5" s="101">
        <v>2445.922</v>
      </c>
      <c r="F5" s="101">
        <v>2359.665</v>
      </c>
      <c r="G5" s="101">
        <v>2630.931</v>
      </c>
      <c r="H5" s="101">
        <v>5281.9470000000001</v>
      </c>
      <c r="I5" s="101">
        <v>5841.5529999999999</v>
      </c>
      <c r="J5" s="101">
        <v>8035.7330000000002</v>
      </c>
      <c r="K5" s="101">
        <v>7722.3710000000001</v>
      </c>
      <c r="L5" s="101">
        <v>6272.8149999999996</v>
      </c>
      <c r="M5" s="101">
        <v>5660</v>
      </c>
      <c r="N5" s="101">
        <v>5726</v>
      </c>
      <c r="O5" s="101">
        <v>5595</v>
      </c>
      <c r="P5" s="101">
        <v>7107</v>
      </c>
      <c r="Q5" s="101">
        <v>10324</v>
      </c>
      <c r="R5" s="101">
        <v>16517</v>
      </c>
      <c r="S5" s="101">
        <v>16966</v>
      </c>
      <c r="T5" s="101">
        <v>17050</v>
      </c>
      <c r="U5" s="101">
        <v>16475</v>
      </c>
    </row>
    <row r="6" spans="1:21">
      <c r="B6" s="48" t="s">
        <v>361</v>
      </c>
      <c r="C6" s="48" t="s">
        <v>213</v>
      </c>
      <c r="D6" s="101">
        <v>4514.1540000000005</v>
      </c>
      <c r="E6" s="101">
        <v>5026.951</v>
      </c>
      <c r="F6" s="101">
        <v>4714.6620000000003</v>
      </c>
      <c r="G6" s="101">
        <v>4934.0789999999997</v>
      </c>
      <c r="H6" s="101">
        <v>2030.5650000000001</v>
      </c>
      <c r="I6" s="101">
        <v>1904.0719999999999</v>
      </c>
      <c r="J6" s="101">
        <v>6072.701</v>
      </c>
      <c r="K6" s="101">
        <v>5687.5460000000003</v>
      </c>
      <c r="L6" s="101">
        <v>7551.2</v>
      </c>
      <c r="M6" s="101">
        <v>9036</v>
      </c>
      <c r="N6" s="101">
        <v>8556</v>
      </c>
      <c r="O6" s="101">
        <v>8858</v>
      </c>
      <c r="P6" s="101">
        <v>11710</v>
      </c>
      <c r="Q6" s="101">
        <v>10420</v>
      </c>
      <c r="R6" s="101">
        <v>11922</v>
      </c>
      <c r="S6" s="101">
        <v>12053</v>
      </c>
      <c r="T6" s="101">
        <v>14125</v>
      </c>
      <c r="U6" s="101">
        <v>13418</v>
      </c>
    </row>
    <row r="7" spans="1:21">
      <c r="B7" s="48" t="s">
        <v>437</v>
      </c>
      <c r="C7" s="48" t="s">
        <v>438</v>
      </c>
      <c r="D7" s="101">
        <v>0</v>
      </c>
      <c r="E7" s="101">
        <v>0</v>
      </c>
      <c r="F7" s="101">
        <v>0</v>
      </c>
      <c r="G7" s="101">
        <v>0</v>
      </c>
      <c r="H7" s="101">
        <v>0</v>
      </c>
      <c r="I7" s="101">
        <v>0</v>
      </c>
      <c r="J7" s="101">
        <v>582.09400000000005</v>
      </c>
      <c r="K7" s="101">
        <v>0</v>
      </c>
      <c r="L7" s="101">
        <v>190.93100000000001</v>
      </c>
      <c r="M7" s="101">
        <v>187</v>
      </c>
      <c r="N7" s="101">
        <v>187</v>
      </c>
      <c r="O7" s="101">
        <v>187</v>
      </c>
      <c r="P7" s="101">
        <v>201</v>
      </c>
      <c r="Q7" s="101">
        <v>0</v>
      </c>
      <c r="R7" s="101">
        <v>0</v>
      </c>
      <c r="S7" s="101">
        <v>1425</v>
      </c>
      <c r="T7" s="101">
        <v>1425</v>
      </c>
      <c r="U7" s="101">
        <v>1425</v>
      </c>
    </row>
    <row r="8" spans="1:21">
      <c r="B8" s="48" t="s">
        <v>539</v>
      </c>
      <c r="C8" s="48" t="s">
        <v>540</v>
      </c>
      <c r="D8" s="101">
        <v>0</v>
      </c>
      <c r="E8" s="101">
        <v>0</v>
      </c>
      <c r="F8" s="101">
        <v>0</v>
      </c>
      <c r="G8" s="101">
        <v>0</v>
      </c>
      <c r="H8" s="101">
        <v>0</v>
      </c>
      <c r="I8" s="101">
        <v>0</v>
      </c>
      <c r="J8" s="101">
        <v>0</v>
      </c>
      <c r="K8" s="101">
        <v>0</v>
      </c>
      <c r="L8" s="101">
        <v>0</v>
      </c>
      <c r="M8" s="101">
        <v>0</v>
      </c>
      <c r="N8" s="101">
        <v>0</v>
      </c>
      <c r="O8" s="101">
        <v>0</v>
      </c>
      <c r="P8" s="101">
        <v>0</v>
      </c>
      <c r="Q8" s="101">
        <v>4364</v>
      </c>
      <c r="R8" s="101">
        <v>2718</v>
      </c>
      <c r="S8" s="101">
        <v>2231</v>
      </c>
      <c r="T8" s="101">
        <v>3629</v>
      </c>
      <c r="U8" s="101">
        <v>2533</v>
      </c>
    </row>
    <row r="9" spans="1:21">
      <c r="B9" s="48" t="s">
        <v>79</v>
      </c>
      <c r="C9" s="48" t="s">
        <v>217</v>
      </c>
      <c r="D9" s="101">
        <v>2137.721</v>
      </c>
      <c r="E9" s="101">
        <v>2242.9360000000001</v>
      </c>
      <c r="F9" s="101">
        <v>451.012</v>
      </c>
      <c r="G9" s="101">
        <v>380.90499999999997</v>
      </c>
      <c r="H9" s="101">
        <v>392.89299999999997</v>
      </c>
      <c r="I9" s="101">
        <v>391.41199999999998</v>
      </c>
      <c r="J9" s="101">
        <v>391.11399999999998</v>
      </c>
      <c r="K9" s="101">
        <v>383.32</v>
      </c>
      <c r="L9" s="101">
        <v>410.25700000000001</v>
      </c>
      <c r="M9" s="101">
        <v>345</v>
      </c>
      <c r="N9" s="101">
        <v>338</v>
      </c>
      <c r="O9" s="101">
        <v>363</v>
      </c>
      <c r="P9" s="101">
        <v>1107</v>
      </c>
      <c r="Q9" s="101">
        <v>1214</v>
      </c>
      <c r="R9" s="101">
        <v>1278</v>
      </c>
      <c r="S9" s="101">
        <v>1372</v>
      </c>
      <c r="T9" s="101">
        <v>748</v>
      </c>
      <c r="U9" s="101">
        <v>734</v>
      </c>
    </row>
    <row r="10" spans="1:21">
      <c r="B10" s="48" t="s">
        <v>10</v>
      </c>
      <c r="C10" s="48" t="s">
        <v>220</v>
      </c>
      <c r="D10" s="101">
        <v>718.976</v>
      </c>
      <c r="E10" s="101">
        <v>522.09900000000005</v>
      </c>
      <c r="F10" s="101">
        <v>252.822</v>
      </c>
      <c r="G10" s="101">
        <v>1091.5989999999999</v>
      </c>
      <c r="H10" s="101">
        <v>1429.8489999999999</v>
      </c>
      <c r="I10" s="101">
        <v>1385.4739999999999</v>
      </c>
      <c r="J10" s="101">
        <v>2424.6480000000001</v>
      </c>
      <c r="K10" s="101">
        <v>1619.4269999999999</v>
      </c>
      <c r="L10" s="101">
        <v>2970.3589999999999</v>
      </c>
      <c r="M10" s="101">
        <v>3284</v>
      </c>
      <c r="N10" s="101">
        <v>3390</v>
      </c>
      <c r="O10" s="101">
        <v>3120</v>
      </c>
      <c r="P10" s="101">
        <v>3262</v>
      </c>
      <c r="Q10" s="101">
        <v>3812</v>
      </c>
      <c r="R10" s="101">
        <v>2496</v>
      </c>
      <c r="S10" s="101">
        <v>2629</v>
      </c>
      <c r="T10" s="101">
        <v>2949</v>
      </c>
      <c r="U10" s="101">
        <v>3365</v>
      </c>
    </row>
    <row r="11" spans="1:21">
      <c r="B11" s="48" t="s">
        <v>82</v>
      </c>
      <c r="C11" s="48" t="s">
        <v>221</v>
      </c>
      <c r="D11" s="101">
        <v>5060.0709999999999</v>
      </c>
      <c r="E11" s="101">
        <v>2721.2150000000001</v>
      </c>
      <c r="F11" s="101">
        <v>1990.875</v>
      </c>
      <c r="G11" s="101">
        <v>2083.4789999999998</v>
      </c>
      <c r="H11" s="101">
        <v>1588.942</v>
      </c>
      <c r="I11" s="101">
        <v>4301.1779999999999</v>
      </c>
      <c r="J11" s="101">
        <v>4624.3190000000004</v>
      </c>
      <c r="K11" s="101">
        <v>4449.6779999999999</v>
      </c>
      <c r="L11" s="101">
        <v>14801.763999999999</v>
      </c>
      <c r="M11" s="101">
        <v>8207</v>
      </c>
      <c r="N11" s="101">
        <v>8507</v>
      </c>
      <c r="O11" s="101">
        <v>8574</v>
      </c>
      <c r="P11" s="101">
        <v>10771</v>
      </c>
      <c r="Q11" s="101">
        <v>10365</v>
      </c>
      <c r="R11" s="101">
        <v>7836</v>
      </c>
      <c r="S11" s="101">
        <v>8715</v>
      </c>
      <c r="T11" s="101">
        <v>10685</v>
      </c>
      <c r="U11" s="101">
        <v>11417</v>
      </c>
    </row>
    <row r="12" spans="1:21">
      <c r="B12" s="48" t="s">
        <v>362</v>
      </c>
      <c r="C12" s="48" t="s">
        <v>222</v>
      </c>
      <c r="D12" s="101">
        <v>1997.2370000000001</v>
      </c>
      <c r="E12" s="101">
        <v>2395.002</v>
      </c>
      <c r="F12" s="101">
        <v>1867.2470000000001</v>
      </c>
      <c r="G12" s="101">
        <v>2317.288</v>
      </c>
      <c r="H12" s="101">
        <v>2361.8510000000001</v>
      </c>
      <c r="I12" s="101">
        <v>1262.03</v>
      </c>
      <c r="J12" s="101">
        <v>2898.8490000000002</v>
      </c>
      <c r="K12" s="101">
        <v>2658.5140000000001</v>
      </c>
      <c r="L12" s="101">
        <v>5219.1639999999998</v>
      </c>
      <c r="M12" s="101">
        <v>4540</v>
      </c>
      <c r="N12" s="101">
        <v>5393</v>
      </c>
      <c r="O12" s="101">
        <v>6101</v>
      </c>
      <c r="P12" s="101">
        <v>6079</v>
      </c>
      <c r="Q12" s="101">
        <v>7352</v>
      </c>
      <c r="R12" s="101">
        <v>5504</v>
      </c>
      <c r="S12" s="101">
        <v>7120</v>
      </c>
      <c r="T12" s="101">
        <v>7814</v>
      </c>
      <c r="U12" s="101">
        <v>7288</v>
      </c>
    </row>
    <row r="13" spans="1:21">
      <c r="B13" s="48" t="s">
        <v>363</v>
      </c>
      <c r="C13" s="48" t="s">
        <v>223</v>
      </c>
      <c r="D13" s="101">
        <v>11953.409</v>
      </c>
      <c r="E13" s="101">
        <v>9805.4210000000003</v>
      </c>
      <c r="F13" s="101">
        <v>5766.7910000000002</v>
      </c>
      <c r="G13" s="101">
        <v>7599.7380000000003</v>
      </c>
      <c r="H13" s="101">
        <v>16061.716</v>
      </c>
      <c r="I13" s="101">
        <v>27091.112000000001</v>
      </c>
      <c r="J13" s="101">
        <v>17070.138999999999</v>
      </c>
      <c r="K13" s="101">
        <v>27380.510999999999</v>
      </c>
      <c r="L13" s="101">
        <v>33613.307999999997</v>
      </c>
      <c r="M13" s="101">
        <v>11674</v>
      </c>
      <c r="N13" s="101">
        <v>13253</v>
      </c>
      <c r="O13" s="101">
        <v>13490</v>
      </c>
      <c r="P13" s="101">
        <v>27239</v>
      </c>
      <c r="Q13" s="101">
        <v>22827</v>
      </c>
      <c r="R13" s="101">
        <v>7011</v>
      </c>
      <c r="S13" s="101">
        <v>7004</v>
      </c>
      <c r="T13" s="101">
        <v>10390</v>
      </c>
      <c r="U13" s="101">
        <v>10568</v>
      </c>
    </row>
    <row r="14" spans="1:21">
      <c r="B14" s="48" t="s">
        <v>85</v>
      </c>
      <c r="C14" s="48" t="s">
        <v>224</v>
      </c>
      <c r="D14" s="101">
        <v>0</v>
      </c>
      <c r="E14" s="101">
        <v>451.10500000000002</v>
      </c>
      <c r="F14" s="101">
        <v>744.26</v>
      </c>
      <c r="G14" s="101">
        <v>749.13699999999994</v>
      </c>
      <c r="H14" s="101">
        <v>752.93</v>
      </c>
      <c r="I14" s="101">
        <v>288</v>
      </c>
      <c r="J14" s="101">
        <v>416.32799999999997</v>
      </c>
      <c r="K14" s="101">
        <v>477.20100000000002</v>
      </c>
      <c r="L14" s="101">
        <v>701.97900000000004</v>
      </c>
      <c r="M14" s="101">
        <v>476</v>
      </c>
      <c r="N14" s="101">
        <v>476</v>
      </c>
      <c r="O14" s="101">
        <v>288</v>
      </c>
      <c r="P14" s="101">
        <v>288</v>
      </c>
      <c r="Q14" s="101">
        <v>160</v>
      </c>
      <c r="R14" s="101">
        <v>890</v>
      </c>
      <c r="S14" s="101">
        <v>905</v>
      </c>
      <c r="T14" s="101">
        <v>1906</v>
      </c>
      <c r="U14" s="101">
        <v>1694</v>
      </c>
    </row>
    <row r="15" spans="1:21">
      <c r="B15" s="48" t="s">
        <v>364</v>
      </c>
      <c r="C15" s="48" t="s">
        <v>227</v>
      </c>
      <c r="D15" s="101">
        <v>4093.4</v>
      </c>
      <c r="E15" s="101">
        <v>4841.058</v>
      </c>
      <c r="F15" s="101">
        <v>3080.509</v>
      </c>
      <c r="G15" s="101">
        <v>6243.7550000000001</v>
      </c>
      <c r="H15" s="101">
        <v>3385.0340000000001</v>
      </c>
      <c r="I15" s="101">
        <v>3145.5239999999999</v>
      </c>
      <c r="J15" s="101">
        <v>7885.2389999999996</v>
      </c>
      <c r="K15" s="101">
        <v>7742.8760000000002</v>
      </c>
      <c r="L15" s="101">
        <v>9643.4169999999995</v>
      </c>
      <c r="M15" s="101">
        <v>6134</v>
      </c>
      <c r="N15" s="101">
        <v>8637</v>
      </c>
      <c r="O15" s="101">
        <v>7579</v>
      </c>
      <c r="P15" s="101">
        <v>13443</v>
      </c>
      <c r="Q15" s="101">
        <v>9278</v>
      </c>
      <c r="R15" s="101">
        <v>12974</v>
      </c>
      <c r="S15" s="101">
        <v>15232</v>
      </c>
      <c r="T15" s="101">
        <v>13391</v>
      </c>
      <c r="U15" s="101">
        <v>16540</v>
      </c>
    </row>
    <row r="16" spans="1:21">
      <c r="B16" s="102" t="s">
        <v>95</v>
      </c>
      <c r="C16" s="102" t="s">
        <v>365</v>
      </c>
      <c r="D16" s="103">
        <v>36781.576999999997</v>
      </c>
      <c r="E16" s="103">
        <v>40150.319000000003</v>
      </c>
      <c r="F16" s="103">
        <v>30774.756000000001</v>
      </c>
      <c r="G16" s="103">
        <v>37625.249000000003</v>
      </c>
      <c r="H16" s="103">
        <v>42751.288</v>
      </c>
      <c r="I16" s="103">
        <v>55145.216</v>
      </c>
      <c r="J16" s="103">
        <v>60004.296000000002</v>
      </c>
      <c r="K16" s="103">
        <v>67703.561000000002</v>
      </c>
      <c r="L16" s="103">
        <v>90828.447</v>
      </c>
      <c r="M16" s="103">
        <v>59065</v>
      </c>
      <c r="N16" s="103">
        <v>64054</v>
      </c>
      <c r="O16" s="103">
        <v>63725</v>
      </c>
      <c r="P16" s="103">
        <v>90648</v>
      </c>
      <c r="Q16" s="103">
        <v>97955</v>
      </c>
      <c r="R16" s="103">
        <v>86805</v>
      </c>
      <c r="S16" s="103">
        <v>93269</v>
      </c>
      <c r="T16" s="103">
        <v>100883</v>
      </c>
      <c r="U16" s="103">
        <v>101789</v>
      </c>
    </row>
    <row r="17" spans="2:21">
      <c r="B17" s="48" t="s">
        <v>366</v>
      </c>
      <c r="C17" s="48" t="s">
        <v>367</v>
      </c>
      <c r="D17" s="101">
        <v>-2137.721</v>
      </c>
      <c r="E17" s="101">
        <v>2242.9360000000001</v>
      </c>
      <c r="F17" s="101">
        <v>-451.012</v>
      </c>
      <c r="G17" s="101">
        <v>-380.90499999999997</v>
      </c>
      <c r="H17" s="161">
        <v>392.89299999999997</v>
      </c>
      <c r="I17" s="101">
        <v>-391.41199999999998</v>
      </c>
      <c r="J17" s="161">
        <v>-391.11399999999998</v>
      </c>
      <c r="K17" s="161">
        <v>-383.32</v>
      </c>
      <c r="L17" s="161">
        <v>-410.25700000000001</v>
      </c>
      <c r="M17" s="101">
        <v>-345</v>
      </c>
      <c r="N17" s="101">
        <v>-337</v>
      </c>
      <c r="O17" s="101">
        <v>-363</v>
      </c>
      <c r="P17" s="101">
        <v>-407</v>
      </c>
      <c r="Q17" s="101">
        <v>-1214</v>
      </c>
      <c r="R17" s="101">
        <v>-1278</v>
      </c>
      <c r="S17" s="101">
        <v>-1372</v>
      </c>
      <c r="T17" s="101">
        <v>-321</v>
      </c>
      <c r="U17" s="101">
        <v>-299</v>
      </c>
    </row>
    <row r="18" spans="2:21">
      <c r="B18" s="48" t="s">
        <v>368</v>
      </c>
      <c r="C18" s="104" t="s">
        <v>369</v>
      </c>
      <c r="D18" s="101">
        <v>0</v>
      </c>
      <c r="E18" s="101">
        <v>-453.31271899999996</v>
      </c>
      <c r="F18" s="101">
        <v>-456.26</v>
      </c>
      <c r="G18" s="101">
        <v>-456.96699999999998</v>
      </c>
      <c r="H18" s="161">
        <v>-459.74989199999999</v>
      </c>
      <c r="I18" s="101">
        <v>0</v>
      </c>
      <c r="J18" s="161">
        <v>0</v>
      </c>
      <c r="K18" s="161">
        <v>0</v>
      </c>
      <c r="L18" s="161">
        <v>0</v>
      </c>
      <c r="M18" s="101">
        <v>0</v>
      </c>
      <c r="N18" s="101">
        <v>0</v>
      </c>
      <c r="O18" s="101">
        <v>0</v>
      </c>
      <c r="P18" s="101">
        <v>-700</v>
      </c>
      <c r="Q18" s="101">
        <v>-700</v>
      </c>
      <c r="R18" s="101">
        <v>-743</v>
      </c>
      <c r="S18" s="218">
        <v>-751</v>
      </c>
      <c r="T18" s="218">
        <v>-371</v>
      </c>
      <c r="U18" s="218">
        <v>-368</v>
      </c>
    </row>
    <row r="19" spans="2:21">
      <c r="B19" s="102" t="s">
        <v>370</v>
      </c>
      <c r="C19" s="102" t="s">
        <v>371</v>
      </c>
      <c r="D19" s="103">
        <v>-6830.21</v>
      </c>
      <c r="E19" s="103">
        <v>-12803.5</v>
      </c>
      <c r="F19" s="103">
        <v>-24698.967000000001</v>
      </c>
      <c r="G19" s="103">
        <v>-19199.786</v>
      </c>
      <c r="H19" s="162">
        <v>-20397.987000000001</v>
      </c>
      <c r="I19" s="103">
        <v>-16886.900000000001</v>
      </c>
      <c r="J19" s="162">
        <v>-15627.48</v>
      </c>
      <c r="K19" s="162">
        <v>-17720.832999999999</v>
      </c>
      <c r="L19" s="162">
        <v>-21641.458999999999</v>
      </c>
      <c r="M19" s="103">
        <v>-13097</v>
      </c>
      <c r="N19" s="103">
        <v>-21754</v>
      </c>
      <c r="O19" s="103">
        <v>-22315</v>
      </c>
      <c r="P19" s="103">
        <v>-21121</v>
      </c>
      <c r="Q19" s="103">
        <v>-24422</v>
      </c>
      <c r="R19" s="103">
        <v>-27950</v>
      </c>
      <c r="S19" s="103">
        <v>-21043</v>
      </c>
      <c r="T19" s="103">
        <v>-16216</v>
      </c>
      <c r="U19" s="103">
        <v>-16004</v>
      </c>
    </row>
    <row r="20" spans="2:21">
      <c r="B20" s="105" t="s">
        <v>372</v>
      </c>
      <c r="C20" s="105" t="s">
        <v>373</v>
      </c>
      <c r="D20" s="106">
        <v>27813.646000000001</v>
      </c>
      <c r="E20" s="106">
        <v>29136.442281000003</v>
      </c>
      <c r="F20" s="106">
        <v>5168.5169999999998</v>
      </c>
      <c r="G20" s="106">
        <v>17587.591</v>
      </c>
      <c r="H20" s="163">
        <v>22286.444108000003</v>
      </c>
      <c r="I20" s="106">
        <v>37866.904000000002</v>
      </c>
      <c r="J20" s="163">
        <v>43985.701999999997</v>
      </c>
      <c r="K20" s="163">
        <v>49599.408000000003</v>
      </c>
      <c r="L20" s="163">
        <v>68776.731</v>
      </c>
      <c r="M20" s="106">
        <v>45623</v>
      </c>
      <c r="N20" s="106">
        <v>41963</v>
      </c>
      <c r="O20" s="106">
        <v>41047</v>
      </c>
      <c r="P20" s="106">
        <v>68420</v>
      </c>
      <c r="Q20" s="106">
        <v>71619</v>
      </c>
      <c r="R20" s="106">
        <v>56834</v>
      </c>
      <c r="S20" s="106">
        <v>70103</v>
      </c>
      <c r="T20" s="106">
        <v>83975</v>
      </c>
      <c r="U20" s="106">
        <v>85118</v>
      </c>
    </row>
    <row r="21" spans="2:21">
      <c r="B21" s="48" t="s">
        <v>361</v>
      </c>
      <c r="C21" s="48" t="s">
        <v>213</v>
      </c>
      <c r="D21" s="101">
        <v>-4514.1540000000005</v>
      </c>
      <c r="E21" s="101">
        <v>-5026.951</v>
      </c>
      <c r="F21" s="101">
        <v>-4714.6620000000003</v>
      </c>
      <c r="G21" s="101">
        <v>-4934.0789999999997</v>
      </c>
      <c r="H21" s="161">
        <v>-2030.5650000000001</v>
      </c>
      <c r="I21" s="101">
        <v>-1904.0719999999999</v>
      </c>
      <c r="J21" s="161">
        <v>-6072.701</v>
      </c>
      <c r="K21" s="161">
        <v>-5687.5460000000003</v>
      </c>
      <c r="L21" s="161">
        <v>-7551.2</v>
      </c>
      <c r="M21" s="101">
        <v>-9036</v>
      </c>
      <c r="N21" s="101">
        <v>-8556</v>
      </c>
      <c r="O21" s="101">
        <v>-8858</v>
      </c>
      <c r="P21" s="101">
        <v>-11710</v>
      </c>
      <c r="Q21" s="101">
        <v>-10420</v>
      </c>
      <c r="R21" s="101">
        <v>-11922</v>
      </c>
      <c r="S21" s="101">
        <v>-12053</v>
      </c>
      <c r="T21" s="101">
        <v>-14125</v>
      </c>
      <c r="U21" s="101">
        <v>-13418</v>
      </c>
    </row>
    <row r="22" spans="2:21">
      <c r="B22" s="48" t="s">
        <v>362</v>
      </c>
      <c r="C22" s="48" t="s">
        <v>222</v>
      </c>
      <c r="D22" s="101">
        <v>-1997.2370000000001</v>
      </c>
      <c r="E22" s="101">
        <v>-2395.002</v>
      </c>
      <c r="F22" s="101">
        <v>-1867.2470000000001</v>
      </c>
      <c r="G22" s="101">
        <v>-2317.288</v>
      </c>
      <c r="H22" s="161">
        <v>-2361.8510000000001</v>
      </c>
      <c r="I22" s="101">
        <v>-1262.03</v>
      </c>
      <c r="J22" s="161">
        <v>-2898.8490000000002</v>
      </c>
      <c r="K22" s="161">
        <v>-2658.5140000000001</v>
      </c>
      <c r="L22" s="161">
        <v>-5219.1639999999998</v>
      </c>
      <c r="M22" s="101">
        <v>-4540</v>
      </c>
      <c r="N22" s="101">
        <v>-5393</v>
      </c>
      <c r="O22" s="101">
        <v>-6101</v>
      </c>
      <c r="P22" s="101">
        <v>-6079</v>
      </c>
      <c r="Q22" s="101">
        <v>-7352</v>
      </c>
      <c r="R22" s="101">
        <v>-5504</v>
      </c>
      <c r="S22" s="101">
        <v>-7120</v>
      </c>
      <c r="T22" s="101">
        <v>-7814</v>
      </c>
      <c r="U22" s="101">
        <v>-7288</v>
      </c>
    </row>
    <row r="23" spans="2:21">
      <c r="B23" s="48" t="s">
        <v>82</v>
      </c>
      <c r="C23" s="48" t="s">
        <v>221</v>
      </c>
      <c r="D23" s="101">
        <v>-5060.0709999999999</v>
      </c>
      <c r="E23" s="101">
        <v>-2721.2150000000001</v>
      </c>
      <c r="F23" s="101">
        <v>-1990.875</v>
      </c>
      <c r="G23" s="101">
        <v>-2083.4789999999998</v>
      </c>
      <c r="H23" s="161">
        <v>-1588.942</v>
      </c>
      <c r="I23" s="101">
        <v>-4301.1779999999999</v>
      </c>
      <c r="J23" s="161">
        <v>-4624.3190000000004</v>
      </c>
      <c r="K23" s="161">
        <v>-4449.6779999999999</v>
      </c>
      <c r="L23" s="161">
        <v>-14801.763999999999</v>
      </c>
      <c r="M23" s="101">
        <v>-8207</v>
      </c>
      <c r="N23" s="101">
        <v>-8507</v>
      </c>
      <c r="O23" s="101">
        <v>-8574</v>
      </c>
      <c r="P23" s="101">
        <v>-10771</v>
      </c>
      <c r="Q23" s="101">
        <v>-10365</v>
      </c>
      <c r="R23" s="101">
        <v>-7836</v>
      </c>
      <c r="S23" s="101">
        <v>-8715</v>
      </c>
      <c r="T23" s="101">
        <v>-10685</v>
      </c>
      <c r="U23" s="101">
        <v>-11417</v>
      </c>
    </row>
    <row r="24" spans="2:21">
      <c r="B24" s="48" t="s">
        <v>539</v>
      </c>
      <c r="C24" s="48" t="s">
        <v>540</v>
      </c>
      <c r="D24" s="101">
        <v>0</v>
      </c>
      <c r="E24" s="101">
        <v>0</v>
      </c>
      <c r="F24" s="101">
        <v>0</v>
      </c>
      <c r="G24" s="101">
        <v>0</v>
      </c>
      <c r="H24" s="101">
        <v>0</v>
      </c>
      <c r="I24" s="101">
        <v>0</v>
      </c>
      <c r="J24" s="101">
        <v>0</v>
      </c>
      <c r="K24" s="101">
        <v>0</v>
      </c>
      <c r="L24" s="101">
        <v>0</v>
      </c>
      <c r="M24" s="101">
        <v>0</v>
      </c>
      <c r="N24" s="101">
        <v>0</v>
      </c>
      <c r="O24" s="101">
        <v>0</v>
      </c>
      <c r="P24" s="101">
        <v>0</v>
      </c>
      <c r="Q24" s="101">
        <v>-4364</v>
      </c>
      <c r="R24" s="101">
        <v>-2718</v>
      </c>
      <c r="S24" s="101">
        <v>-2231</v>
      </c>
      <c r="T24" s="101">
        <v>-3629</v>
      </c>
      <c r="U24" s="101">
        <v>-2533</v>
      </c>
    </row>
    <row r="25" spans="2:21">
      <c r="B25" s="48" t="s">
        <v>363</v>
      </c>
      <c r="C25" s="48" t="s">
        <v>223</v>
      </c>
      <c r="D25" s="101">
        <v>-11953.409</v>
      </c>
      <c r="E25" s="101">
        <v>-9805.4210000000003</v>
      </c>
      <c r="F25" s="101">
        <v>-5766.7910000000002</v>
      </c>
      <c r="G25" s="101">
        <v>-7599.7380000000003</v>
      </c>
      <c r="H25" s="161">
        <v>-16061.716</v>
      </c>
      <c r="I25" s="101">
        <v>-27091.112000000001</v>
      </c>
      <c r="J25" s="161">
        <v>-17070.138999999999</v>
      </c>
      <c r="K25" s="161">
        <v>-27380.510999999999</v>
      </c>
      <c r="L25" s="161">
        <v>-33613.307999999997</v>
      </c>
      <c r="M25" s="101">
        <v>-11674</v>
      </c>
      <c r="N25" s="101">
        <v>-13253</v>
      </c>
      <c r="O25" s="101">
        <v>-13489</v>
      </c>
      <c r="P25" s="101">
        <v>-27239</v>
      </c>
      <c r="Q25" s="101">
        <v>-22827</v>
      </c>
      <c r="R25" s="101">
        <v>-7011</v>
      </c>
      <c r="S25" s="101">
        <v>-7004</v>
      </c>
      <c r="T25" s="101">
        <v>-10390</v>
      </c>
      <c r="U25" s="101">
        <v>-10568</v>
      </c>
    </row>
    <row r="26" spans="2:21">
      <c r="B26" s="48" t="s">
        <v>364</v>
      </c>
      <c r="C26" s="48" t="s">
        <v>227</v>
      </c>
      <c r="D26" s="101">
        <v>-4093.4</v>
      </c>
      <c r="E26" s="101">
        <v>-4841.058</v>
      </c>
      <c r="F26" s="101">
        <v>-3080.509</v>
      </c>
      <c r="G26" s="101">
        <v>-6243.7550000000001</v>
      </c>
      <c r="H26" s="161">
        <v>-3385.0340000000001</v>
      </c>
      <c r="I26" s="101">
        <v>-3145.5239999999999</v>
      </c>
      <c r="J26" s="161">
        <v>-7885.2389999999996</v>
      </c>
      <c r="K26" s="161">
        <v>-7742.8760000000002</v>
      </c>
      <c r="L26" s="161">
        <v>-9643.4169999999995</v>
      </c>
      <c r="M26" s="101">
        <v>-6134</v>
      </c>
      <c r="N26" s="101">
        <v>-8637</v>
      </c>
      <c r="O26" s="101">
        <v>-7579</v>
      </c>
      <c r="P26" s="101">
        <v>-13443</v>
      </c>
      <c r="Q26" s="101">
        <v>-9278</v>
      </c>
      <c r="R26" s="101">
        <v>-12974</v>
      </c>
      <c r="S26" s="101">
        <v>-15232</v>
      </c>
      <c r="T26" s="101">
        <v>-13391</v>
      </c>
      <c r="U26" s="101">
        <v>-16540</v>
      </c>
    </row>
    <row r="27" spans="2:21">
      <c r="B27" s="105" t="s">
        <v>374</v>
      </c>
      <c r="C27" s="105" t="s">
        <v>375</v>
      </c>
      <c r="D27" s="106">
        <v>195.375</v>
      </c>
      <c r="E27" s="106">
        <v>4346.7952810000033</v>
      </c>
      <c r="F27" s="106">
        <v>-12251.566999999999</v>
      </c>
      <c r="G27" s="106">
        <v>-5590.7479999999996</v>
      </c>
      <c r="H27" s="163">
        <v>-3141.6638919999973</v>
      </c>
      <c r="I27" s="106">
        <v>162.988</v>
      </c>
      <c r="J27" s="163">
        <v>5434.4549999999999</v>
      </c>
      <c r="K27" s="163">
        <v>1680.2829999999999</v>
      </c>
      <c r="L27" s="163">
        <v>-2052.1219999999998</v>
      </c>
      <c r="M27" s="106">
        <v>6032.4949999999999</v>
      </c>
      <c r="N27" s="106">
        <v>-2383</v>
      </c>
      <c r="O27" s="106">
        <v>-3554</v>
      </c>
      <c r="P27" s="106">
        <v>-822</v>
      </c>
      <c r="Q27" s="106">
        <v>7013</v>
      </c>
      <c r="R27" s="106">
        <v>8869</v>
      </c>
      <c r="S27" s="106">
        <v>17748</v>
      </c>
      <c r="T27" s="106">
        <v>23941</v>
      </c>
      <c r="U27" s="106">
        <v>23354</v>
      </c>
    </row>
    <row r="28" spans="2:21">
      <c r="H28" s="164"/>
      <c r="J28" s="164"/>
      <c r="K28" s="164"/>
      <c r="L28" s="164"/>
      <c r="O28" s="164"/>
      <c r="P28" s="164"/>
      <c r="Q28" s="164"/>
      <c r="R28" s="164"/>
    </row>
    <row r="29" spans="2:21">
      <c r="B29" s="105" t="s">
        <v>376</v>
      </c>
      <c r="C29" s="105" t="s">
        <v>377</v>
      </c>
      <c r="D29" s="107">
        <v>4697.4790000000003</v>
      </c>
      <c r="E29" s="107">
        <v>6206.2370000000001</v>
      </c>
      <c r="F29" s="107">
        <v>7820.8429999999998</v>
      </c>
      <c r="G29" s="107">
        <v>11540.872184952046</v>
      </c>
      <c r="H29" s="165">
        <v>14778.658103024149</v>
      </c>
      <c r="I29" s="107">
        <v>14455.381103024149</v>
      </c>
      <c r="J29" s="165">
        <v>16973.88210399124</v>
      </c>
      <c r="K29" s="165">
        <v>17925.83010502415</v>
      </c>
      <c r="L29" s="165">
        <v>19251.261999999999</v>
      </c>
      <c r="M29" s="107">
        <v>19705</v>
      </c>
      <c r="N29" s="107">
        <v>18819</v>
      </c>
      <c r="O29" s="106">
        <v>18340</v>
      </c>
      <c r="P29" s="106">
        <v>16234</v>
      </c>
      <c r="Q29" s="106">
        <v>20175</v>
      </c>
      <c r="R29" s="106">
        <v>18677.086202999999</v>
      </c>
      <c r="S29" s="107">
        <v>19271</v>
      </c>
      <c r="T29" s="107">
        <v>18763.777007721255</v>
      </c>
      <c r="U29" s="107">
        <v>18852.071823999999</v>
      </c>
    </row>
    <row r="30" spans="2:21">
      <c r="H30" s="164"/>
      <c r="J30" s="164"/>
      <c r="K30" s="164"/>
      <c r="L30" s="164"/>
      <c r="O30" s="164"/>
      <c r="P30" s="164"/>
      <c r="Q30" s="164"/>
      <c r="R30" s="164"/>
    </row>
    <row r="31" spans="2:21">
      <c r="B31" s="105" t="s">
        <v>378</v>
      </c>
      <c r="C31" s="105" t="s">
        <v>379</v>
      </c>
      <c r="D31" s="108">
        <v>5.9209729303739307</v>
      </c>
      <c r="E31" s="108">
        <v>4.6947034541220392</v>
      </c>
      <c r="F31" s="108">
        <v>0.6608644362250975</v>
      </c>
      <c r="G31" s="108">
        <v>1.5239395011177899</v>
      </c>
      <c r="H31" s="166">
        <v>1.5080154065841431</v>
      </c>
      <c r="I31" s="108">
        <v>2.6195714751566133</v>
      </c>
      <c r="J31" s="166">
        <v>2.5913754867931598</v>
      </c>
      <c r="K31" s="166">
        <v>2.7669239142291411</v>
      </c>
      <c r="L31" s="166">
        <v>3.5725829818325678</v>
      </c>
      <c r="M31" s="108">
        <v>2.3199999999999998</v>
      </c>
      <c r="N31" s="108">
        <v>2.23</v>
      </c>
      <c r="O31" s="166">
        <v>2.2380789144653703</v>
      </c>
      <c r="P31" s="166">
        <v>4.2146113095971414</v>
      </c>
      <c r="Q31" s="166">
        <v>3.5498884758364313</v>
      </c>
      <c r="R31" s="166">
        <v>3.042980012100124</v>
      </c>
      <c r="S31" s="108">
        <v>3.6377458357116912</v>
      </c>
      <c r="T31" s="108">
        <v>4.4753782762097662</v>
      </c>
      <c r="U31" s="108">
        <v>4.5150475127958547</v>
      </c>
    </row>
    <row r="32" spans="2:21">
      <c r="H32" s="164"/>
      <c r="J32" s="164"/>
      <c r="K32" s="164"/>
      <c r="L32" s="164"/>
      <c r="O32" s="164"/>
      <c r="P32" s="164"/>
      <c r="Q32" s="164"/>
      <c r="R32" s="164"/>
    </row>
    <row r="33" spans="2:21">
      <c r="B33" s="105" t="s">
        <v>380</v>
      </c>
      <c r="C33" s="105" t="s">
        <v>381</v>
      </c>
      <c r="D33" s="108">
        <v>4.1591457886240683E-2</v>
      </c>
      <c r="E33" s="108">
        <v>0.70039144186727054</v>
      </c>
      <c r="F33" s="108">
        <v>-1.5665276748299384</v>
      </c>
      <c r="G33" s="108">
        <v>-0.48443028485227352</v>
      </c>
      <c r="H33" s="166">
        <v>-0.21258113355752645</v>
      </c>
      <c r="I33" s="108">
        <v>1.1275247524667612E-2</v>
      </c>
      <c r="J33" s="166">
        <v>0.32016570909975517</v>
      </c>
      <c r="K33" s="166">
        <v>9.3735296505407559E-2</v>
      </c>
      <c r="L33" s="166">
        <v>-0.1065967519428077</v>
      </c>
      <c r="M33" s="108">
        <v>0.31</v>
      </c>
      <c r="N33" s="108">
        <v>-0.13</v>
      </c>
      <c r="O33" s="166">
        <v>-0.19377083350314095</v>
      </c>
      <c r="P33" s="166">
        <v>-5.0634470863619566E-2</v>
      </c>
      <c r="Q33" s="166">
        <v>0.34760842627013633</v>
      </c>
      <c r="R33" s="166">
        <v>0.47485993819396843</v>
      </c>
      <c r="S33" s="108">
        <v>0.92096933215712729</v>
      </c>
      <c r="T33" s="108">
        <v>1.2759158238849422</v>
      </c>
      <c r="U33" s="108">
        <v>1.23880283387573</v>
      </c>
    </row>
    <row r="34" spans="2:21"/>
    <row r="35" spans="2:21"/>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1889-7024-4957-8B9C-87049C0DFFE8}">
  <dimension ref="A1:AL35"/>
  <sheetViews>
    <sheetView zoomScaleNormal="100" workbookViewId="0">
      <pane xSplit="2" ySplit="2" topLeftCell="AA3" activePane="bottomRight" state="frozen"/>
      <selection activeCell="AA19" sqref="AA19"/>
      <selection pane="topRight" activeCell="AA19" sqref="AA19"/>
      <selection pane="bottomLeft" activeCell="AA19" sqref="AA19"/>
      <selection pane="bottomRight"/>
    </sheetView>
  </sheetViews>
  <sheetFormatPr defaultColWidth="11.33203125" defaultRowHeight="14.25" zeroHeight="1"/>
  <cols>
    <col min="1" max="1" width="6.46484375" style="1" customWidth="1"/>
    <col min="2" max="3" width="41.1328125" style="1" customWidth="1"/>
    <col min="4" max="18" width="10.6640625" style="1" customWidth="1"/>
    <col min="19" max="19" width="10.46484375" style="1" customWidth="1"/>
    <col min="20" max="20" width="11" style="1" bestFit="1" customWidth="1"/>
    <col min="21" max="21" width="12.46484375" style="1" customWidth="1"/>
    <col min="22" max="24" width="11.796875" style="1" customWidth="1"/>
    <col min="25" max="25" width="12" style="1" customWidth="1"/>
    <col min="26" max="26" width="10.6640625" style="1" bestFit="1" customWidth="1"/>
    <col min="27" max="27" width="10.33203125" style="1" bestFit="1" customWidth="1"/>
    <col min="28" max="29" width="11.1328125" style="1" bestFit="1" customWidth="1"/>
    <col min="30" max="30" width="10.33203125" style="1" bestFit="1" customWidth="1"/>
    <col min="31" max="31" width="11.796875" style="1" customWidth="1"/>
    <col min="32" max="32" width="10.33203125" style="1" customWidth="1"/>
    <col min="33" max="33" width="11.33203125" style="1" customWidth="1"/>
    <col min="34" max="37" width="11.33203125" style="1"/>
    <col min="38" max="38" width="11.796875" style="1" customWidth="1"/>
    <col min="39" max="16384" width="11.33203125" style="1"/>
  </cols>
  <sheetData>
    <row r="1" spans="1:38" ht="14.65" thickBot="1"/>
    <row r="2" spans="1:38" ht="14.65" thickBot="1">
      <c r="A2" s="6"/>
      <c r="B2" s="57" t="s">
        <v>501</v>
      </c>
      <c r="C2" s="57" t="s">
        <v>502</v>
      </c>
      <c r="D2" s="56" t="s">
        <v>328</v>
      </c>
      <c r="E2" s="56" t="s">
        <v>339</v>
      </c>
      <c r="F2" s="110" t="s">
        <v>338</v>
      </c>
      <c r="G2" s="56" t="s">
        <v>383</v>
      </c>
      <c r="H2" s="56" t="s">
        <v>384</v>
      </c>
      <c r="I2" s="110" t="s">
        <v>385</v>
      </c>
      <c r="J2" s="111" t="s">
        <v>329</v>
      </c>
      <c r="K2" s="56" t="s">
        <v>330</v>
      </c>
      <c r="L2" s="56" t="s">
        <v>335</v>
      </c>
      <c r="M2" s="110" t="s">
        <v>336</v>
      </c>
      <c r="N2" s="56" t="s">
        <v>386</v>
      </c>
      <c r="O2" s="56" t="s">
        <v>406</v>
      </c>
      <c r="P2" s="110" t="s">
        <v>407</v>
      </c>
      <c r="Q2" s="111" t="s">
        <v>479</v>
      </c>
      <c r="R2" s="56" t="s">
        <v>434</v>
      </c>
      <c r="S2" s="56" t="s">
        <v>445</v>
      </c>
      <c r="T2" s="110" t="s">
        <v>446</v>
      </c>
      <c r="U2" s="56" t="s">
        <v>456</v>
      </c>
      <c r="V2" s="56" t="s">
        <v>463</v>
      </c>
      <c r="W2" s="110" t="s">
        <v>464</v>
      </c>
      <c r="X2" s="111" t="s">
        <v>543</v>
      </c>
      <c r="Y2" s="56" t="s">
        <v>488</v>
      </c>
      <c r="Z2" s="56" t="s">
        <v>509</v>
      </c>
      <c r="AA2" s="110" t="s">
        <v>510</v>
      </c>
      <c r="AB2" s="56" t="s">
        <v>517</v>
      </c>
      <c r="AC2" s="56" t="s">
        <v>536</v>
      </c>
      <c r="AD2" s="110" t="s">
        <v>534</v>
      </c>
      <c r="AE2" s="111" t="s">
        <v>538</v>
      </c>
      <c r="AF2" s="56" t="s">
        <v>546</v>
      </c>
      <c r="AG2" s="56" t="s">
        <v>556</v>
      </c>
      <c r="AH2" s="110" t="s">
        <v>557</v>
      </c>
      <c r="AI2" s="56" t="s">
        <v>567</v>
      </c>
      <c r="AJ2" s="56" t="s">
        <v>573</v>
      </c>
      <c r="AK2" s="110" t="s">
        <v>574</v>
      </c>
      <c r="AL2" s="111" t="s">
        <v>575</v>
      </c>
    </row>
    <row r="3" spans="1:38" ht="14.65" thickBot="1">
      <c r="B3" s="55" t="s">
        <v>18</v>
      </c>
      <c r="C3" s="55" t="s">
        <v>148</v>
      </c>
      <c r="D3" s="78">
        <v>48708.078999999998</v>
      </c>
      <c r="E3" s="78">
        <v>48942.966999999997</v>
      </c>
      <c r="F3" s="78">
        <v>97651.046000000002</v>
      </c>
      <c r="G3" s="78">
        <v>47753.188999999998</v>
      </c>
      <c r="H3" s="78">
        <v>49552.2</v>
      </c>
      <c r="I3" s="78">
        <v>97305.388999999996</v>
      </c>
      <c r="J3" s="69">
        <v>194956.435</v>
      </c>
      <c r="K3" s="78">
        <v>57701.714999999997</v>
      </c>
      <c r="L3" s="78">
        <v>73343.896999999997</v>
      </c>
      <c r="M3" s="78">
        <v>131045.61199999999</v>
      </c>
      <c r="N3" s="78">
        <v>77696.718999999997</v>
      </c>
      <c r="O3" s="78">
        <v>61423.593999999997</v>
      </c>
      <c r="P3" s="78">
        <v>139120.31299999999</v>
      </c>
      <c r="Q3" s="69">
        <v>270165.92499999999</v>
      </c>
      <c r="R3" s="78">
        <v>100323.9</v>
      </c>
      <c r="S3" s="78">
        <v>93268.403000000006</v>
      </c>
      <c r="T3" s="78">
        <v>193592.30300000001</v>
      </c>
      <c r="U3" s="78">
        <v>88120.126999999993</v>
      </c>
      <c r="V3" s="78">
        <v>84554.350999999995</v>
      </c>
      <c r="W3" s="78">
        <v>172674.478</v>
      </c>
      <c r="X3" s="69">
        <v>366266.78100000002</v>
      </c>
      <c r="Y3" s="78">
        <v>89125</v>
      </c>
      <c r="Z3" s="78">
        <v>106041</v>
      </c>
      <c r="AA3" s="78">
        <v>195166</v>
      </c>
      <c r="AB3" s="78">
        <v>96080</v>
      </c>
      <c r="AC3" s="78">
        <v>107214</v>
      </c>
      <c r="AD3" s="78">
        <v>203294</v>
      </c>
      <c r="AE3" s="69">
        <v>398460</v>
      </c>
      <c r="AF3" s="78">
        <v>107262</v>
      </c>
      <c r="AG3" s="78">
        <v>128155</v>
      </c>
      <c r="AH3" s="78">
        <v>235417</v>
      </c>
      <c r="AI3" s="78">
        <v>117805</v>
      </c>
      <c r="AJ3" s="78">
        <v>124210</v>
      </c>
      <c r="AK3" s="78">
        <v>242015</v>
      </c>
      <c r="AL3" s="69">
        <v>477432</v>
      </c>
    </row>
    <row r="4" spans="1:38" ht="14.65" thickBot="1">
      <c r="B4" s="55" t="s">
        <v>325</v>
      </c>
      <c r="C4" s="55" t="s">
        <v>327</v>
      </c>
      <c r="D4" s="78">
        <v>28097.614000000001</v>
      </c>
      <c r="E4" s="78">
        <v>26821.651999999998</v>
      </c>
      <c r="F4" s="78">
        <v>54919.266000000003</v>
      </c>
      <c r="G4" s="78">
        <v>31251.141</v>
      </c>
      <c r="H4" s="78">
        <v>24693.68</v>
      </c>
      <c r="I4" s="78">
        <v>55944.821000000004</v>
      </c>
      <c r="J4" s="69">
        <v>110864.087</v>
      </c>
      <c r="K4" s="78">
        <v>37061.099000000002</v>
      </c>
      <c r="L4" s="78">
        <v>41763.538</v>
      </c>
      <c r="M4" s="78">
        <v>78824.637000000002</v>
      </c>
      <c r="N4" s="78">
        <v>47152.61</v>
      </c>
      <c r="O4" s="78">
        <v>32958.673000000003</v>
      </c>
      <c r="P4" s="78">
        <v>80111.282999999996</v>
      </c>
      <c r="Q4" s="69">
        <v>158935.92000000001</v>
      </c>
      <c r="R4" s="78">
        <v>63355.972000000002</v>
      </c>
      <c r="S4" s="78">
        <v>55427.309000000001</v>
      </c>
      <c r="T4" s="78">
        <v>118783.281</v>
      </c>
      <c r="U4" s="78">
        <v>51036.624000000003</v>
      </c>
      <c r="V4" s="78">
        <v>47490.392999999996</v>
      </c>
      <c r="W4" s="78">
        <v>98527.017000000007</v>
      </c>
      <c r="X4" s="69">
        <v>217268</v>
      </c>
      <c r="Y4" s="78">
        <v>47492</v>
      </c>
      <c r="Z4" s="78">
        <v>61180</v>
      </c>
      <c r="AA4" s="78">
        <v>108672</v>
      </c>
      <c r="AB4" s="78">
        <v>52644</v>
      </c>
      <c r="AC4" s="78">
        <v>57606</v>
      </c>
      <c r="AD4" s="78">
        <v>110250</v>
      </c>
      <c r="AE4" s="69">
        <v>218922</v>
      </c>
      <c r="AF4" s="78">
        <v>49018</v>
      </c>
      <c r="AG4" s="78">
        <v>62848</v>
      </c>
      <c r="AH4" s="78">
        <v>111866</v>
      </c>
      <c r="AI4" s="78">
        <v>56680</v>
      </c>
      <c r="AJ4" s="78">
        <v>63363</v>
      </c>
      <c r="AK4" s="78">
        <v>120043</v>
      </c>
      <c r="AL4" s="69">
        <v>231909</v>
      </c>
    </row>
    <row r="5" spans="1:38" ht="14.65" thickBot="1">
      <c r="B5" s="55" t="s">
        <v>326</v>
      </c>
      <c r="C5" s="55" t="s">
        <v>545</v>
      </c>
      <c r="D5" s="78">
        <v>20610.466</v>
      </c>
      <c r="E5" s="78">
        <v>22121.314999999999</v>
      </c>
      <c r="F5" s="78">
        <v>42731.781000000003</v>
      </c>
      <c r="G5" s="78">
        <v>16502.047999999999</v>
      </c>
      <c r="H5" s="78">
        <v>24858.52</v>
      </c>
      <c r="I5" s="78">
        <v>41360.567000000003</v>
      </c>
      <c r="J5" s="69">
        <v>84092.347999999998</v>
      </c>
      <c r="K5" s="78">
        <v>20640.616000000002</v>
      </c>
      <c r="L5" s="78">
        <v>31580.359</v>
      </c>
      <c r="M5" s="78">
        <v>52220.974999999999</v>
      </c>
      <c r="N5" s="78">
        <v>30544.109</v>
      </c>
      <c r="O5" s="78">
        <v>28464.920999999998</v>
      </c>
      <c r="P5" s="78">
        <v>59009.03</v>
      </c>
      <c r="Q5" s="69">
        <v>111230.005</v>
      </c>
      <c r="R5" s="78">
        <v>36967.928</v>
      </c>
      <c r="S5" s="78">
        <v>37841.093999999997</v>
      </c>
      <c r="T5" s="78">
        <v>74809.021999999997</v>
      </c>
      <c r="U5" s="78">
        <v>37083.502999999997</v>
      </c>
      <c r="V5" s="78">
        <v>37063.957999999999</v>
      </c>
      <c r="W5" s="78">
        <v>74147.460999999996</v>
      </c>
      <c r="X5" s="69">
        <v>142818</v>
      </c>
      <c r="Y5" s="78">
        <v>40209</v>
      </c>
      <c r="Z5" s="78">
        <v>42895</v>
      </c>
      <c r="AA5" s="78">
        <v>83104</v>
      </c>
      <c r="AB5" s="78">
        <v>40486</v>
      </c>
      <c r="AC5" s="78">
        <v>47523</v>
      </c>
      <c r="AD5" s="78">
        <v>88009</v>
      </c>
      <c r="AE5" s="69">
        <v>171113</v>
      </c>
      <c r="AF5" s="78">
        <v>56284</v>
      </c>
      <c r="AG5" s="78">
        <v>62796</v>
      </c>
      <c r="AH5" s="78">
        <v>119080</v>
      </c>
      <c r="AI5" s="78">
        <v>57950</v>
      </c>
      <c r="AJ5" s="78">
        <v>58378</v>
      </c>
      <c r="AK5" s="78">
        <v>116328</v>
      </c>
      <c r="AL5" s="69">
        <v>235408</v>
      </c>
    </row>
    <row r="6" spans="1:38" ht="14.65" thickBot="1">
      <c r="B6" s="55" t="s">
        <v>503</v>
      </c>
      <c r="C6" s="55" t="s">
        <v>504</v>
      </c>
      <c r="D6" s="109"/>
      <c r="E6" s="109"/>
      <c r="F6" s="109"/>
      <c r="G6" s="109"/>
      <c r="H6" s="109"/>
      <c r="I6" s="109"/>
      <c r="J6" s="109"/>
      <c r="K6" s="109"/>
      <c r="L6" s="109"/>
      <c r="M6" s="109"/>
      <c r="N6" s="109"/>
      <c r="O6" s="109"/>
      <c r="P6" s="109"/>
      <c r="Q6" s="109"/>
      <c r="R6" s="109"/>
      <c r="S6" s="109"/>
      <c r="T6" s="109"/>
      <c r="U6" s="109"/>
      <c r="V6" s="109"/>
      <c r="W6" s="109"/>
      <c r="X6" s="69">
        <v>6181</v>
      </c>
      <c r="Y6" s="78">
        <v>1424</v>
      </c>
      <c r="Z6" s="78">
        <v>1966</v>
      </c>
      <c r="AA6" s="78">
        <v>3390</v>
      </c>
      <c r="AB6" s="78">
        <v>2950</v>
      </c>
      <c r="AC6" s="78">
        <v>2085</v>
      </c>
      <c r="AD6" s="78">
        <v>5035</v>
      </c>
      <c r="AE6" s="69">
        <v>8425</v>
      </c>
      <c r="AF6" s="78">
        <v>1960</v>
      </c>
      <c r="AG6" s="78">
        <v>2511</v>
      </c>
      <c r="AH6" s="78">
        <v>4471</v>
      </c>
      <c r="AI6" s="78">
        <v>3175</v>
      </c>
      <c r="AJ6" s="78">
        <v>2469</v>
      </c>
      <c r="AK6" s="78">
        <v>5644</v>
      </c>
      <c r="AL6" s="69">
        <v>10115</v>
      </c>
    </row>
    <row r="7" spans="1:38" ht="14.65" thickBot="1">
      <c r="B7" s="55" t="s">
        <v>13</v>
      </c>
      <c r="C7" s="55" t="s">
        <v>13</v>
      </c>
      <c r="D7" s="78">
        <v>1484.21</v>
      </c>
      <c r="E7" s="78">
        <v>1697</v>
      </c>
      <c r="F7" s="78">
        <v>3181.21</v>
      </c>
      <c r="G7" s="78">
        <v>2554.1559999999999</v>
      </c>
      <c r="H7" s="78">
        <v>2085.4769999999999</v>
      </c>
      <c r="I7" s="78">
        <v>4639.6329999999998</v>
      </c>
      <c r="J7" s="69">
        <v>7820.8429999999998</v>
      </c>
      <c r="K7" s="78">
        <v>3125.3292503021858</v>
      </c>
      <c r="L7" s="78">
        <v>3775.909934649861</v>
      </c>
      <c r="M7" s="78">
        <v>6901.2391849520454</v>
      </c>
      <c r="N7" s="78">
        <v>5791.9419180721034</v>
      </c>
      <c r="O7" s="78">
        <v>1762.201</v>
      </c>
      <c r="P7" s="78">
        <v>7554.1431050241499</v>
      </c>
      <c r="Q7" s="69">
        <v>14455.381103024149</v>
      </c>
      <c r="R7" s="78">
        <v>5643.8289999999997</v>
      </c>
      <c r="S7" s="78">
        <v>4727.8580000000002</v>
      </c>
      <c r="T7" s="78">
        <v>10371.687</v>
      </c>
      <c r="U7" s="78">
        <v>7117.3739999999998</v>
      </c>
      <c r="V7" s="78">
        <v>2215.8500225783973</v>
      </c>
      <c r="W7" s="78">
        <v>9333.2240225783971</v>
      </c>
      <c r="X7" s="69">
        <v>19704.911022578395</v>
      </c>
      <c r="Y7" s="78">
        <v>4758</v>
      </c>
      <c r="Z7" s="78">
        <v>4249</v>
      </c>
      <c r="AA7" s="78">
        <v>9007</v>
      </c>
      <c r="AB7" s="78">
        <v>5012</v>
      </c>
      <c r="AC7" s="78">
        <v>6156</v>
      </c>
      <c r="AD7" s="78">
        <v>11168</v>
      </c>
      <c r="AE7" s="69">
        <v>20175</v>
      </c>
      <c r="AF7" s="78">
        <v>3260.0862029999998</v>
      </c>
      <c r="AG7" s="78">
        <v>4842.9137970000002</v>
      </c>
      <c r="AH7" s="78">
        <v>8103</v>
      </c>
      <c r="AI7" s="78">
        <v>4504.7770077212544</v>
      </c>
      <c r="AJ7" s="78">
        <v>6244.2948162787452</v>
      </c>
      <c r="AK7" s="78">
        <v>10749.071824000001</v>
      </c>
      <c r="AL7" s="69">
        <v>18852.071823999999</v>
      </c>
    </row>
    <row r="8" spans="1:38" ht="14.65" thickBot="1">
      <c r="B8" s="147"/>
      <c r="C8" s="55"/>
      <c r="D8" s="78">
        <v>0</v>
      </c>
      <c r="E8" s="78">
        <v>0</v>
      </c>
      <c r="F8" s="78">
        <v>0</v>
      </c>
      <c r="G8" s="78">
        <v>0</v>
      </c>
      <c r="H8" s="78">
        <v>0</v>
      </c>
      <c r="I8" s="78">
        <v>0</v>
      </c>
      <c r="J8" s="69">
        <v>0</v>
      </c>
      <c r="K8" s="78">
        <v>0</v>
      </c>
      <c r="L8" s="78">
        <v>0</v>
      </c>
      <c r="M8" s="78">
        <v>0</v>
      </c>
      <c r="N8" s="78">
        <v>0</v>
      </c>
      <c r="O8" s="78">
        <v>0</v>
      </c>
      <c r="P8" s="78">
        <v>0</v>
      </c>
      <c r="Q8" s="69">
        <v>0</v>
      </c>
      <c r="R8" s="78">
        <v>0</v>
      </c>
      <c r="S8" s="78">
        <v>0</v>
      </c>
      <c r="T8" s="78">
        <v>0</v>
      </c>
      <c r="U8" s="78">
        <v>0</v>
      </c>
      <c r="V8" s="78">
        <v>0</v>
      </c>
      <c r="W8" s="78">
        <v>0</v>
      </c>
      <c r="X8" s="69">
        <v>0</v>
      </c>
      <c r="Y8" s="78">
        <v>0</v>
      </c>
      <c r="Z8" s="78">
        <v>0</v>
      </c>
      <c r="AA8" s="78">
        <v>0</v>
      </c>
      <c r="AB8" s="78">
        <v>0</v>
      </c>
      <c r="AC8" s="78"/>
      <c r="AD8" s="78"/>
      <c r="AE8" s="69"/>
      <c r="AF8" s="78"/>
      <c r="AG8" s="78"/>
      <c r="AH8" s="78"/>
      <c r="AI8" s="78"/>
      <c r="AJ8" s="78"/>
      <c r="AK8" s="78"/>
      <c r="AL8" s="69"/>
    </row>
    <row r="9" spans="1:38" ht="14.65" thickBot="1">
      <c r="B9" s="55" t="s">
        <v>29</v>
      </c>
      <c r="C9" s="55" t="s">
        <v>158</v>
      </c>
      <c r="D9" s="155">
        <v>658.05899999999997</v>
      </c>
      <c r="E9" s="155">
        <v>993.21400000000006</v>
      </c>
      <c r="F9" s="155">
        <v>1651.2729999999999</v>
      </c>
      <c r="G9" s="155">
        <v>1621.6990000000001</v>
      </c>
      <c r="H9" s="155">
        <v>1599.5160000000001</v>
      </c>
      <c r="I9" s="155">
        <v>3221.2150000000001</v>
      </c>
      <c r="J9" s="156">
        <v>4872.4880000000003</v>
      </c>
      <c r="K9" s="155">
        <v>2277.3249999999998</v>
      </c>
      <c r="L9" s="155">
        <v>2924.1190000000001</v>
      </c>
      <c r="M9" s="155">
        <v>5201.4440000000004</v>
      </c>
      <c r="N9" s="155">
        <v>4865.8329999999996</v>
      </c>
      <c r="O9" s="78">
        <v>884.03099999999995</v>
      </c>
      <c r="P9" s="78">
        <v>5749.8639999999996</v>
      </c>
      <c r="Q9" s="69">
        <v>11008.218000000001</v>
      </c>
      <c r="R9" s="78">
        <v>4740.2240000000002</v>
      </c>
      <c r="S9" s="78">
        <v>3619.7930000000001</v>
      </c>
      <c r="T9" s="78">
        <v>8360.0169999999998</v>
      </c>
      <c r="U9" s="78">
        <v>5706.4769999999999</v>
      </c>
      <c r="V9" s="78">
        <v>1182.8030000000001</v>
      </c>
      <c r="W9" s="78">
        <v>6889.28</v>
      </c>
      <c r="X9" s="69">
        <v>15248</v>
      </c>
      <c r="Y9" s="78">
        <v>3540</v>
      </c>
      <c r="Z9" s="78">
        <v>2950</v>
      </c>
      <c r="AA9" s="78">
        <v>6490</v>
      </c>
      <c r="AB9" s="78">
        <v>3374</v>
      </c>
      <c r="AC9" s="78">
        <v>4506</v>
      </c>
      <c r="AD9" s="78">
        <v>7880</v>
      </c>
      <c r="AE9" s="69">
        <v>14370</v>
      </c>
      <c r="AF9" s="78">
        <v>1548</v>
      </c>
      <c r="AG9" s="78">
        <v>2996</v>
      </c>
      <c r="AH9" s="78">
        <v>4544</v>
      </c>
      <c r="AI9" s="78">
        <v>2391</v>
      </c>
      <c r="AJ9" s="78">
        <v>4125</v>
      </c>
      <c r="AK9" s="78">
        <v>6516</v>
      </c>
      <c r="AL9" s="69">
        <v>11060</v>
      </c>
    </row>
    <row r="10" spans="1:38" ht="14.65" thickBot="1">
      <c r="B10" s="55" t="s">
        <v>294</v>
      </c>
      <c r="C10" s="55" t="s">
        <v>295</v>
      </c>
      <c r="D10" s="155">
        <v>-106.867</v>
      </c>
      <c r="E10" s="155">
        <v>6.3460000000000001</v>
      </c>
      <c r="F10" s="155">
        <v>-100.521</v>
      </c>
      <c r="G10" s="155">
        <v>-220.56899999999999</v>
      </c>
      <c r="H10" s="155">
        <v>-386.10700000000003</v>
      </c>
      <c r="I10" s="155">
        <v>-606.67600000000004</v>
      </c>
      <c r="J10" s="156">
        <v>-707.197</v>
      </c>
      <c r="K10" s="155">
        <v>43.993000000000002</v>
      </c>
      <c r="L10" s="155">
        <v>-403.327</v>
      </c>
      <c r="M10" s="155">
        <v>-359.334</v>
      </c>
      <c r="N10" s="155">
        <v>-821.024</v>
      </c>
      <c r="O10" s="155">
        <v>227.63900000000001</v>
      </c>
      <c r="P10" s="155">
        <v>-593.38499999999999</v>
      </c>
      <c r="Q10" s="69">
        <v>-1009.629</v>
      </c>
      <c r="R10" s="78">
        <v>269.02600000000001</v>
      </c>
      <c r="S10" s="78">
        <v>-881.19</v>
      </c>
      <c r="T10" s="78">
        <v>-612.16399999999999</v>
      </c>
      <c r="U10" s="78">
        <v>-2765.777</v>
      </c>
      <c r="V10" s="78">
        <v>-1012.563</v>
      </c>
      <c r="W10" s="78">
        <v>-3778.34</v>
      </c>
      <c r="X10" s="69">
        <v>-4390</v>
      </c>
      <c r="Y10" s="78">
        <v>-1619</v>
      </c>
      <c r="Z10" s="78">
        <v>-880</v>
      </c>
      <c r="AA10" s="78">
        <v>-2499</v>
      </c>
      <c r="AB10" s="78">
        <v>-1464</v>
      </c>
      <c r="AC10" s="78">
        <v>-1748</v>
      </c>
      <c r="AD10" s="78">
        <v>-3212</v>
      </c>
      <c r="AE10" s="69">
        <v>-5711</v>
      </c>
      <c r="AF10" s="78">
        <v>-817</v>
      </c>
      <c r="AG10" s="78">
        <v>-710</v>
      </c>
      <c r="AH10" s="78">
        <v>-1527</v>
      </c>
      <c r="AI10" s="78">
        <v>-609</v>
      </c>
      <c r="AJ10" s="78">
        <v>-1018</v>
      </c>
      <c r="AK10" s="78">
        <v>-1627</v>
      </c>
      <c r="AL10" s="69">
        <v>-3154</v>
      </c>
    </row>
    <row r="11" spans="1:38" ht="14.65" thickBot="1">
      <c r="B11" s="55" t="s">
        <v>12</v>
      </c>
      <c r="C11" s="55" t="s">
        <v>324</v>
      </c>
      <c r="D11" s="78">
        <v>551.19200000000001</v>
      </c>
      <c r="E11" s="78">
        <v>999.56</v>
      </c>
      <c r="F11" s="78">
        <v>1550.752</v>
      </c>
      <c r="G11" s="78">
        <v>1401.13</v>
      </c>
      <c r="H11" s="78">
        <v>1213.4090000000001</v>
      </c>
      <c r="I11" s="78">
        <v>2614.5390000000002</v>
      </c>
      <c r="J11" s="69">
        <v>4165.2910000000002</v>
      </c>
      <c r="K11" s="78">
        <v>2321.3182512692774</v>
      </c>
      <c r="L11" s="78">
        <v>2520.7919356827688</v>
      </c>
      <c r="M11" s="78">
        <v>4842.1101869520462</v>
      </c>
      <c r="N11" s="78">
        <v>4138.783813047954</v>
      </c>
      <c r="O11" s="78">
        <v>1335.414</v>
      </c>
      <c r="P11" s="78">
        <v>5474.1970000000001</v>
      </c>
      <c r="Q11" s="69">
        <v>10316.307000000001</v>
      </c>
      <c r="R11" s="78">
        <v>5699.8130000000001</v>
      </c>
      <c r="S11" s="78">
        <v>2964.8270000000002</v>
      </c>
      <c r="T11" s="78">
        <v>8664.64</v>
      </c>
      <c r="U11" s="78">
        <v>3243.3130000000001</v>
      </c>
      <c r="V11" s="78">
        <v>20.786999999999999</v>
      </c>
      <c r="W11" s="78">
        <v>3264.1</v>
      </c>
      <c r="X11" s="69">
        <v>11928</v>
      </c>
      <c r="Y11" s="78">
        <v>2018</v>
      </c>
      <c r="Z11" s="78">
        <v>2420</v>
      </c>
      <c r="AA11" s="78">
        <v>4438</v>
      </c>
      <c r="AB11" s="78">
        <v>1886</v>
      </c>
      <c r="AC11" s="78">
        <v>2773</v>
      </c>
      <c r="AD11" s="78">
        <v>4659</v>
      </c>
      <c r="AE11" s="69">
        <v>9097</v>
      </c>
      <c r="AF11" s="78">
        <v>1044</v>
      </c>
      <c r="AG11" s="78">
        <v>2564</v>
      </c>
      <c r="AH11" s="78">
        <v>3608</v>
      </c>
      <c r="AI11" s="78">
        <v>1822</v>
      </c>
      <c r="AJ11" s="78">
        <v>2662</v>
      </c>
      <c r="AK11" s="78">
        <v>4484</v>
      </c>
      <c r="AL11" s="69">
        <v>8092</v>
      </c>
    </row>
    <row r="12" spans="1:38" ht="14.65" thickBot="1">
      <c r="B12" s="55" t="s">
        <v>40</v>
      </c>
      <c r="C12" s="55" t="s">
        <v>297</v>
      </c>
      <c r="D12" s="78">
        <v>334.05500000000001</v>
      </c>
      <c r="E12" s="78">
        <v>803.25900000000001</v>
      </c>
      <c r="F12" s="78">
        <v>1137.3140000000001</v>
      </c>
      <c r="G12" s="78">
        <v>972.85400000000004</v>
      </c>
      <c r="H12" s="78">
        <v>989.47500000000002</v>
      </c>
      <c r="I12" s="78">
        <v>1962.329</v>
      </c>
      <c r="J12" s="69">
        <v>3099.643</v>
      </c>
      <c r="K12" s="78">
        <v>1860.4652512692776</v>
      </c>
      <c r="L12" s="78">
        <v>2024.3585660870956</v>
      </c>
      <c r="M12" s="78">
        <v>3884.8238173563732</v>
      </c>
      <c r="N12" s="78">
        <v>3491.2294326436268</v>
      </c>
      <c r="O12" s="78">
        <v>923.47748164614848</v>
      </c>
      <c r="P12" s="78">
        <v>4414.7061012418217</v>
      </c>
      <c r="Q12" s="69">
        <v>8299.5297316461492</v>
      </c>
      <c r="R12" s="78">
        <v>4973.9217043195085</v>
      </c>
      <c r="S12" s="78">
        <v>2487.6046778596651</v>
      </c>
      <c r="T12" s="78">
        <v>7461.526382179175</v>
      </c>
      <c r="U12" s="78">
        <v>2677.4356178208259</v>
      </c>
      <c r="V12" s="78">
        <v>-408.27300000000048</v>
      </c>
      <c r="W12" s="78">
        <v>2269.1626178208253</v>
      </c>
      <c r="X12" s="69">
        <v>9730</v>
      </c>
      <c r="Y12" s="78">
        <v>1411</v>
      </c>
      <c r="Z12" s="78">
        <v>1854</v>
      </c>
      <c r="AA12" s="78">
        <v>3265</v>
      </c>
      <c r="AB12" s="78">
        <v>1340</v>
      </c>
      <c r="AC12" s="78">
        <v>2222</v>
      </c>
      <c r="AD12" s="78">
        <v>3562</v>
      </c>
      <c r="AE12" s="69">
        <v>6827</v>
      </c>
      <c r="AF12" s="78">
        <v>646</v>
      </c>
      <c r="AG12" s="78">
        <v>1805</v>
      </c>
      <c r="AH12" s="78">
        <v>2451</v>
      </c>
      <c r="AI12" s="78">
        <v>1133</v>
      </c>
      <c r="AJ12" s="78">
        <v>2128</v>
      </c>
      <c r="AK12" s="78">
        <v>3261</v>
      </c>
      <c r="AL12" s="69">
        <v>5712</v>
      </c>
    </row>
    <row r="13" spans="1:38" ht="14.65" thickBot="1">
      <c r="B13" s="55"/>
      <c r="C13" s="55"/>
      <c r="D13" s="78">
        <v>0</v>
      </c>
      <c r="E13" s="78">
        <v>0</v>
      </c>
      <c r="F13" s="78">
        <v>0</v>
      </c>
      <c r="G13" s="78">
        <v>0</v>
      </c>
      <c r="H13" s="78">
        <v>0</v>
      </c>
      <c r="I13" s="78">
        <v>0</v>
      </c>
      <c r="J13" s="69">
        <v>0</v>
      </c>
      <c r="K13" s="78">
        <v>0</v>
      </c>
      <c r="L13" s="78">
        <v>0</v>
      </c>
      <c r="M13" s="78">
        <v>0</v>
      </c>
      <c r="N13" s="78">
        <v>0</v>
      </c>
      <c r="O13" s="78">
        <v>0</v>
      </c>
      <c r="P13" s="78">
        <v>0</v>
      </c>
      <c r="Q13" s="69">
        <v>0</v>
      </c>
      <c r="R13" s="78">
        <v>0</v>
      </c>
      <c r="S13" s="78">
        <v>0</v>
      </c>
      <c r="T13" s="78">
        <v>0</v>
      </c>
      <c r="U13" s="78">
        <v>0</v>
      </c>
      <c r="V13" s="78">
        <v>0</v>
      </c>
      <c r="W13" s="78">
        <v>0</v>
      </c>
      <c r="X13" s="69">
        <v>0</v>
      </c>
      <c r="Y13" s="78">
        <v>0</v>
      </c>
      <c r="Z13" s="78">
        <v>0</v>
      </c>
      <c r="AA13" s="78">
        <v>0</v>
      </c>
      <c r="AB13" s="78">
        <v>0</v>
      </c>
      <c r="AC13" s="78">
        <v>0</v>
      </c>
      <c r="AD13" s="78">
        <v>0</v>
      </c>
      <c r="AE13" s="69"/>
      <c r="AF13" s="78"/>
      <c r="AG13" s="78"/>
      <c r="AH13" s="78"/>
      <c r="AI13" s="78"/>
      <c r="AJ13" s="78"/>
      <c r="AK13" s="78"/>
      <c r="AL13" s="69"/>
    </row>
    <row r="14" spans="1:38" ht="14.65" thickBot="1">
      <c r="B14" s="55" t="s">
        <v>124</v>
      </c>
      <c r="C14" s="55" t="s">
        <v>253</v>
      </c>
      <c r="D14" s="78">
        <v>21012.537</v>
      </c>
      <c r="E14" s="78">
        <v>31500.351999999999</v>
      </c>
      <c r="F14" s="78">
        <v>52512.889000000003</v>
      </c>
      <c r="G14" s="78">
        <v>9240.9989999999998</v>
      </c>
      <c r="H14" s="78">
        <v>39736.542000000001</v>
      </c>
      <c r="I14" s="78">
        <v>48977.540999999997</v>
      </c>
      <c r="J14" s="69">
        <v>101490.43</v>
      </c>
      <c r="K14" s="78">
        <v>34662.756000000001</v>
      </c>
      <c r="L14" s="78">
        <v>31792.059000000001</v>
      </c>
      <c r="M14" s="78">
        <v>66454.815000000002</v>
      </c>
      <c r="N14" s="155">
        <v>37354.423999999999</v>
      </c>
      <c r="O14" s="78">
        <v>39631.394</v>
      </c>
      <c r="P14" s="78">
        <v>76985.817999999999</v>
      </c>
      <c r="Q14" s="69">
        <v>143440.633</v>
      </c>
      <c r="R14" s="78">
        <v>50743.733</v>
      </c>
      <c r="S14" s="78">
        <v>51382.932000000001</v>
      </c>
      <c r="T14" s="78">
        <v>102126.66499999999</v>
      </c>
      <c r="U14" s="78">
        <v>41157.116999999998</v>
      </c>
      <c r="V14" s="78">
        <v>63550.220999999998</v>
      </c>
      <c r="W14" s="78">
        <v>104707.338</v>
      </c>
      <c r="X14" s="69">
        <v>206834.003</v>
      </c>
      <c r="Y14" s="78">
        <v>51497</v>
      </c>
      <c r="Z14" s="78">
        <v>57360</v>
      </c>
      <c r="AA14" s="78">
        <v>108857</v>
      </c>
      <c r="AB14" s="78">
        <v>50305</v>
      </c>
      <c r="AC14" s="78">
        <v>77032</v>
      </c>
      <c r="AD14" s="78">
        <v>127337</v>
      </c>
      <c r="AE14" s="69">
        <v>236194</v>
      </c>
      <c r="AF14" s="78">
        <v>63848</v>
      </c>
      <c r="AG14" s="78">
        <v>65541</v>
      </c>
      <c r="AH14" s="78">
        <v>129389</v>
      </c>
      <c r="AI14" s="78">
        <v>61564</v>
      </c>
      <c r="AJ14" s="78">
        <v>75565</v>
      </c>
      <c r="AK14" s="78">
        <v>137129</v>
      </c>
      <c r="AL14" s="69">
        <v>266518</v>
      </c>
    </row>
    <row r="15" spans="1:38" ht="14.65" thickBot="1">
      <c r="B15" s="68" t="s">
        <v>129</v>
      </c>
      <c r="C15" s="68" t="s">
        <v>258</v>
      </c>
      <c r="D15" s="78">
        <v>291.54399999999998</v>
      </c>
      <c r="E15" s="78">
        <v>-681.06299999999999</v>
      </c>
      <c r="F15" s="78">
        <v>-389.51900000000001</v>
      </c>
      <c r="G15" s="78">
        <v>-1565.933</v>
      </c>
      <c r="H15" s="78">
        <v>-2445.9340000000002</v>
      </c>
      <c r="I15" s="78">
        <v>-4011.8670000000002</v>
      </c>
      <c r="J15" s="69">
        <v>-4401.3860000000004</v>
      </c>
      <c r="K15" s="78">
        <v>-1682.2570000000001</v>
      </c>
      <c r="L15" s="78">
        <v>-3559.6179999999999</v>
      </c>
      <c r="M15" s="78">
        <v>-5241.875</v>
      </c>
      <c r="N15" s="155">
        <v>-2957.723</v>
      </c>
      <c r="O15" s="78">
        <v>91.328000000000003</v>
      </c>
      <c r="P15" s="78">
        <v>-2866.395</v>
      </c>
      <c r="Q15" s="69">
        <v>-8108.27</v>
      </c>
      <c r="R15" s="78">
        <v>-1544.6079999999999</v>
      </c>
      <c r="S15" s="78">
        <v>-7.5380000000000003</v>
      </c>
      <c r="T15" s="78">
        <v>-1552.146</v>
      </c>
      <c r="U15" s="78">
        <v>-1767.9670000000001</v>
      </c>
      <c r="V15" s="78">
        <v>-447.14600000000002</v>
      </c>
      <c r="W15" s="78">
        <v>-2215.1129999999998</v>
      </c>
      <c r="X15" s="69">
        <v>-3767.259</v>
      </c>
      <c r="Y15" s="78">
        <v>-649</v>
      </c>
      <c r="Z15" s="78">
        <v>-534</v>
      </c>
      <c r="AA15" s="78">
        <v>-1183</v>
      </c>
      <c r="AB15" s="78">
        <v>-3298</v>
      </c>
      <c r="AC15" s="78">
        <v>-10175</v>
      </c>
      <c r="AD15" s="78">
        <v>-13473</v>
      </c>
      <c r="AE15" s="69">
        <v>-14656</v>
      </c>
      <c r="AF15" s="78">
        <v>-776</v>
      </c>
      <c r="AG15" s="78">
        <v>-3114</v>
      </c>
      <c r="AH15" s="78">
        <v>-3890</v>
      </c>
      <c r="AI15" s="78">
        <v>-1917</v>
      </c>
      <c r="AJ15" s="78">
        <v>-3869</v>
      </c>
      <c r="AK15" s="78">
        <v>-5786</v>
      </c>
      <c r="AL15" s="69">
        <v>-9676</v>
      </c>
    </row>
    <row r="16" spans="1:38" ht="14.65" thickBot="1">
      <c r="B16" s="55" t="s">
        <v>138</v>
      </c>
      <c r="C16" s="55" t="s">
        <v>267</v>
      </c>
      <c r="D16" s="78">
        <v>-14855.88</v>
      </c>
      <c r="E16" s="78">
        <v>-35455.898000000001</v>
      </c>
      <c r="F16" s="78">
        <v>-50311.777999999998</v>
      </c>
      <c r="G16" s="78">
        <v>-1794.8230000000001</v>
      </c>
      <c r="H16" s="78">
        <v>-25373.116999999998</v>
      </c>
      <c r="I16" s="78">
        <v>-27167.94</v>
      </c>
      <c r="J16" s="69">
        <v>-77479.717999999993</v>
      </c>
      <c r="K16" s="78">
        <v>-27988.045999999998</v>
      </c>
      <c r="L16" s="78">
        <v>-38456.745000000003</v>
      </c>
      <c r="M16" s="78">
        <v>-66444.790999999997</v>
      </c>
      <c r="N16" s="155">
        <v>-33128.078000000001</v>
      </c>
      <c r="O16" s="78">
        <v>-43583.548999999999</v>
      </c>
      <c r="P16" s="78">
        <v>-76711.626999999993</v>
      </c>
      <c r="Q16" s="69">
        <v>-143156.41800000001</v>
      </c>
      <c r="R16" s="78">
        <v>-50335.173000000003</v>
      </c>
      <c r="S16" s="78">
        <v>-49165.345999999998</v>
      </c>
      <c r="T16" s="78">
        <v>-99500.519</v>
      </c>
      <c r="U16" s="78">
        <v>-35790.298999999999</v>
      </c>
      <c r="V16" s="78">
        <v>-71542.854000000007</v>
      </c>
      <c r="W16" s="78">
        <v>-107333.15300000001</v>
      </c>
      <c r="X16" s="69">
        <v>-206833.67199999999</v>
      </c>
      <c r="Y16" s="78">
        <v>-42223</v>
      </c>
      <c r="Z16" s="78">
        <v>-56310</v>
      </c>
      <c r="AA16" s="78">
        <v>-98533</v>
      </c>
      <c r="AB16" s="78">
        <v>-48142</v>
      </c>
      <c r="AC16" s="78">
        <v>-63504</v>
      </c>
      <c r="AD16" s="78">
        <v>-111646</v>
      </c>
      <c r="AE16" s="69">
        <v>-210179</v>
      </c>
      <c r="AF16" s="78">
        <v>-59538</v>
      </c>
      <c r="AG16" s="78">
        <v>-69206</v>
      </c>
      <c r="AH16" s="78">
        <v>-128744</v>
      </c>
      <c r="AI16" s="78">
        <v>-64597</v>
      </c>
      <c r="AJ16" s="78">
        <v>-71871</v>
      </c>
      <c r="AK16" s="78">
        <v>-136468</v>
      </c>
      <c r="AL16" s="69">
        <v>-265212</v>
      </c>
    </row>
    <row r="17" spans="2:38" ht="14.65" thickBot="1">
      <c r="B17" s="55"/>
      <c r="C17" s="55"/>
      <c r="D17" s="78"/>
      <c r="E17" s="78"/>
      <c r="F17" s="78"/>
      <c r="G17" s="78"/>
      <c r="H17" s="78"/>
      <c r="I17" s="78"/>
      <c r="J17" s="69"/>
      <c r="K17" s="78"/>
      <c r="L17" s="78"/>
      <c r="M17" s="78"/>
      <c r="N17" s="78"/>
      <c r="O17" s="78"/>
      <c r="P17" s="78"/>
      <c r="Q17" s="69"/>
      <c r="X17" s="69"/>
      <c r="AE17" s="69"/>
      <c r="AG17" s="78"/>
      <c r="AH17" s="78"/>
      <c r="AI17" s="78"/>
      <c r="AJ17" s="78"/>
      <c r="AK17" s="78"/>
      <c r="AL17" s="69"/>
    </row>
    <row r="18" spans="2:38" ht="14.65" thickBot="1">
      <c r="B18" s="55" t="s">
        <v>296</v>
      </c>
      <c r="C18" s="55" t="s">
        <v>296</v>
      </c>
      <c r="D18" s="88">
        <v>1.0300367224718983</v>
      </c>
      <c r="E18" s="88">
        <v>2.486796538462392</v>
      </c>
      <c r="F18" s="88">
        <v>3.5168332609342903</v>
      </c>
      <c r="G18" s="88">
        <v>2.9131667390657094</v>
      </c>
      <c r="H18" s="88">
        <v>2.5199999999999996</v>
      </c>
      <c r="I18" s="88">
        <v>5.433166739065709</v>
      </c>
      <c r="J18" s="89">
        <v>8.9499999999999993</v>
      </c>
      <c r="K18" s="88">
        <v>4.3756733074445533</v>
      </c>
      <c r="L18" s="88">
        <v>4.7611379660441537</v>
      </c>
      <c r="M18" s="88">
        <v>9.136811273488707</v>
      </c>
      <c r="N18" s="88">
        <v>8.1773658472355351</v>
      </c>
      <c r="O18" s="88">
        <v>2.1435970502545274</v>
      </c>
      <c r="P18" s="88">
        <v>10.247516766184377</v>
      </c>
      <c r="Q18" s="89">
        <v>19.265058222690268</v>
      </c>
      <c r="R18" s="88">
        <v>11.545580813265234</v>
      </c>
      <c r="S18" s="88">
        <v>5.3246699694552806</v>
      </c>
      <c r="T18" s="88">
        <v>16.870250782720515</v>
      </c>
      <c r="U18" s="88">
        <v>5.7670967286822865</v>
      </c>
      <c r="V18" s="88">
        <v>-1.3131592112645656</v>
      </c>
      <c r="W18" s="88">
        <v>4.4539375174177209</v>
      </c>
      <c r="X18" s="89">
        <v>21.324188300138236</v>
      </c>
      <c r="Y18" s="88">
        <v>2.7</v>
      </c>
      <c r="Z18" s="88">
        <v>3.47</v>
      </c>
      <c r="AA18" s="88">
        <v>6.16</v>
      </c>
      <c r="AB18" s="88">
        <v>2.4869156411134847</v>
      </c>
      <c r="AC18" s="88">
        <v>4.1579700349079438</v>
      </c>
      <c r="AD18" s="88">
        <v>6.6448856760214285</v>
      </c>
      <c r="AE18" s="89">
        <v>12.805305995217758</v>
      </c>
      <c r="AF18" s="88">
        <v>1.2085343152298573</v>
      </c>
      <c r="AG18" s="88">
        <v>3.3787799464283399</v>
      </c>
      <c r="AH18" s="88">
        <v>4.5873142616581974</v>
      </c>
      <c r="AI18" s="88">
        <v>2.1214702261367204</v>
      </c>
      <c r="AJ18" s="88">
        <v>3.9864129798895904</v>
      </c>
      <c r="AK18" s="88">
        <v>6.1078832060263109</v>
      </c>
      <c r="AL18" s="89">
        <v>10.695197467684508</v>
      </c>
    </row>
    <row r="19" spans="2:38" ht="14.65" thickBot="1">
      <c r="B19" s="55"/>
      <c r="C19" s="55"/>
      <c r="D19" s="78"/>
      <c r="E19" s="78"/>
      <c r="F19" s="78"/>
      <c r="G19" s="78"/>
      <c r="H19" s="78"/>
      <c r="I19" s="78"/>
      <c r="J19" s="69"/>
      <c r="K19" s="78"/>
      <c r="L19" s="78"/>
      <c r="M19" s="78"/>
      <c r="N19" s="78"/>
      <c r="O19" s="78"/>
      <c r="P19" s="78"/>
      <c r="Q19" s="69"/>
      <c r="X19" s="69"/>
      <c r="AE19" s="69"/>
      <c r="AL19" s="69"/>
    </row>
    <row r="20" spans="2:38" ht="14.65" thickBot="1">
      <c r="B20" s="55" t="s">
        <v>298</v>
      </c>
      <c r="C20" s="55" t="s">
        <v>298</v>
      </c>
      <c r="D20" s="81">
        <v>3.0471536354369468E-2</v>
      </c>
      <c r="E20" s="81">
        <v>3.4673010322402401E-2</v>
      </c>
      <c r="F20" s="81">
        <v>3.2577326411844069E-2</v>
      </c>
      <c r="G20" s="81">
        <v>5.3486605889294637E-2</v>
      </c>
      <c r="H20" s="81">
        <v>4.2086466393015852E-2</v>
      </c>
      <c r="I20" s="81">
        <v>4.7681151554720164E-2</v>
      </c>
      <c r="J20" s="77">
        <v>4.0115849471703768E-2</v>
      </c>
      <c r="K20" s="81">
        <v>5.4163541764784384E-2</v>
      </c>
      <c r="L20" s="81">
        <v>5.1482264906783738E-2</v>
      </c>
      <c r="M20" s="81">
        <v>5.2662878822314525E-2</v>
      </c>
      <c r="N20" s="81">
        <v>7.454551482504819E-2</v>
      </c>
      <c r="O20" s="81">
        <v>2.8689317658618284E-2</v>
      </c>
      <c r="P20" s="81">
        <v>5.429935386232311E-2</v>
      </c>
      <c r="Q20" s="77">
        <v>5.3505567376878296E-2</v>
      </c>
      <c r="R20" s="81">
        <v>5.6256076567996263E-2</v>
      </c>
      <c r="S20" s="81">
        <v>5.0690886172887507E-2</v>
      </c>
      <c r="T20" s="81">
        <v>5.3574893419187232E-2</v>
      </c>
      <c r="U20" s="81">
        <v>8.0768993898522184E-2</v>
      </c>
      <c r="V20" s="81">
        <v>2.6206221162745336E-2</v>
      </c>
      <c r="W20" s="81">
        <v>5.4050975747431521E-2</v>
      </c>
      <c r="X20" s="77">
        <v>5.3799339838516223E-2</v>
      </c>
      <c r="Y20" s="81">
        <v>5.3400000000000003E-2</v>
      </c>
      <c r="Z20" s="81">
        <v>4.0099999999999997E-2</v>
      </c>
      <c r="AA20" s="81">
        <v>4.6199999999999998E-2</v>
      </c>
      <c r="AB20" s="200">
        <v>5.2154499562510649E-2</v>
      </c>
      <c r="AC20" s="200">
        <v>5.7417874531311211E-2</v>
      </c>
      <c r="AD20" s="200">
        <v>5.4935216976398714E-2</v>
      </c>
      <c r="AE20" s="77">
        <v>5.0632434874265921E-2</v>
      </c>
      <c r="AF20" s="200">
        <v>3.0393673463109023E-2</v>
      </c>
      <c r="AG20" s="200">
        <v>3.7789503312395147E-2</v>
      </c>
      <c r="AH20" s="200">
        <v>3.4419774272885985E-2</v>
      </c>
      <c r="AI20" s="200">
        <v>3.8239268347873639E-2</v>
      </c>
      <c r="AJ20" s="200">
        <v>5.0272078063591859E-2</v>
      </c>
      <c r="AK20" s="200">
        <v>4.441489917567093E-2</v>
      </c>
      <c r="AL20" s="77">
        <v>3.9486401883409572E-2</v>
      </c>
    </row>
    <row r="21" spans="2:38" ht="14.65" thickBot="1">
      <c r="B21" s="147"/>
      <c r="C21" s="55"/>
      <c r="D21" s="78"/>
      <c r="E21" s="78"/>
      <c r="F21" s="78"/>
      <c r="G21" s="78"/>
      <c r="H21" s="78"/>
      <c r="I21" s="78"/>
      <c r="J21" s="69"/>
      <c r="K21" s="78"/>
      <c r="L21" s="78"/>
      <c r="M21" s="78"/>
      <c r="N21" s="78"/>
      <c r="O21" s="78"/>
      <c r="P21" s="78"/>
      <c r="Q21" s="69"/>
      <c r="R21" s="78"/>
      <c r="S21" s="78"/>
      <c r="T21" s="78"/>
      <c r="U21" s="81"/>
      <c r="X21" s="69"/>
      <c r="Y21" s="78"/>
      <c r="Z21" s="78"/>
      <c r="AA21" s="78"/>
      <c r="AD21" s="78"/>
      <c r="AE21" s="69"/>
      <c r="AL21" s="69"/>
    </row>
    <row r="22" spans="2:38" ht="14.65" thickBot="1">
      <c r="B22" s="55"/>
      <c r="C22" s="55"/>
      <c r="D22" s="78"/>
      <c r="E22" s="78"/>
      <c r="F22" s="78"/>
      <c r="G22" s="78"/>
      <c r="H22" s="78"/>
      <c r="I22" s="78"/>
      <c r="J22" s="69"/>
      <c r="K22" s="78"/>
      <c r="L22" s="78"/>
      <c r="M22" s="78"/>
      <c r="N22" s="78"/>
      <c r="O22" s="78"/>
      <c r="P22" s="78"/>
      <c r="Q22" s="69"/>
      <c r="R22" s="78"/>
      <c r="S22" s="78"/>
      <c r="T22" s="78"/>
      <c r="U22" s="81"/>
      <c r="X22" s="69"/>
      <c r="Y22" s="78"/>
      <c r="Z22" s="78"/>
      <c r="AA22" s="78"/>
      <c r="AD22" s="78"/>
      <c r="AE22" s="69"/>
      <c r="AL22" s="69"/>
    </row>
    <row r="23" spans="2:38" ht="14.65" thickBot="1">
      <c r="B23" s="55" t="s">
        <v>305</v>
      </c>
      <c r="C23" s="55" t="s">
        <v>312</v>
      </c>
      <c r="D23" s="78">
        <v>6667</v>
      </c>
      <c r="E23" s="78">
        <v>4988</v>
      </c>
      <c r="F23" s="78">
        <v>11655</v>
      </c>
      <c r="G23" s="78">
        <v>7137</v>
      </c>
      <c r="H23" s="78">
        <v>6242</v>
      </c>
      <c r="I23" s="78">
        <v>13379</v>
      </c>
      <c r="J23" s="69">
        <v>25034</v>
      </c>
      <c r="K23" s="78">
        <v>7410</v>
      </c>
      <c r="L23" s="78">
        <v>7969</v>
      </c>
      <c r="M23" s="78">
        <v>15379</v>
      </c>
      <c r="N23" s="78">
        <v>8511</v>
      </c>
      <c r="O23" s="78">
        <v>7413</v>
      </c>
      <c r="P23" s="78">
        <v>15924</v>
      </c>
      <c r="Q23" s="69">
        <v>31303</v>
      </c>
      <c r="R23" s="78">
        <v>13800</v>
      </c>
      <c r="S23" s="78">
        <v>11834</v>
      </c>
      <c r="T23" s="78">
        <v>25634</v>
      </c>
      <c r="U23" s="78">
        <v>9291</v>
      </c>
      <c r="V23" s="78">
        <v>9984</v>
      </c>
      <c r="W23" s="78">
        <v>19275</v>
      </c>
      <c r="X23" s="69">
        <v>44909</v>
      </c>
      <c r="Y23" s="78">
        <v>11603</v>
      </c>
      <c r="Z23" s="78">
        <v>13835</v>
      </c>
      <c r="AA23" s="78">
        <v>25438</v>
      </c>
      <c r="AB23" s="78">
        <v>10908</v>
      </c>
      <c r="AC23" s="78">
        <v>12040</v>
      </c>
      <c r="AD23" s="78">
        <v>22948</v>
      </c>
      <c r="AE23" s="69">
        <v>48386</v>
      </c>
      <c r="AF23" s="78">
        <v>11814</v>
      </c>
      <c r="AG23" s="78">
        <v>14500</v>
      </c>
      <c r="AH23" s="78">
        <v>26314</v>
      </c>
      <c r="AI23" s="78">
        <v>13092</v>
      </c>
      <c r="AJ23" s="78">
        <v>14640</v>
      </c>
      <c r="AK23" s="78">
        <v>27732</v>
      </c>
      <c r="AL23" s="69">
        <v>54046</v>
      </c>
    </row>
    <row r="24" spans="2:38" ht="14.65" thickBot="1">
      <c r="B24" s="55"/>
      <c r="C24" s="55"/>
      <c r="D24" s="78"/>
      <c r="E24" s="78"/>
      <c r="F24" s="78"/>
      <c r="G24" s="78"/>
      <c r="H24" s="78"/>
      <c r="I24" s="78"/>
      <c r="J24" s="69"/>
      <c r="K24" s="78"/>
      <c r="L24" s="78"/>
      <c r="M24" s="78"/>
      <c r="N24" s="78"/>
      <c r="O24" s="78"/>
      <c r="P24" s="78"/>
      <c r="Q24" s="69"/>
      <c r="R24" s="78"/>
      <c r="S24" s="78"/>
      <c r="T24" s="78"/>
      <c r="U24" s="78"/>
      <c r="X24" s="69"/>
      <c r="Y24" s="78"/>
      <c r="Z24" s="78"/>
      <c r="AA24" s="78"/>
      <c r="AD24" s="78"/>
      <c r="AE24" s="69"/>
      <c r="AL24" s="69"/>
    </row>
    <row r="25" spans="2:38" ht="14.65" thickBot="1">
      <c r="B25" s="55" t="s">
        <v>353</v>
      </c>
      <c r="C25" s="55" t="s">
        <v>353</v>
      </c>
      <c r="D25" s="109"/>
      <c r="E25" s="109"/>
      <c r="F25" s="88">
        <v>5.9209731432540726</v>
      </c>
      <c r="G25" s="88">
        <v>4.6947034541220392</v>
      </c>
      <c r="H25" s="109"/>
      <c r="I25" s="109"/>
      <c r="J25" s="89">
        <v>0.6608644362250975</v>
      </c>
      <c r="K25" s="109"/>
      <c r="L25" s="109"/>
      <c r="M25" s="88">
        <v>1.5239395011177899</v>
      </c>
      <c r="N25" s="88">
        <v>1.5080154065841431</v>
      </c>
      <c r="O25" s="109"/>
      <c r="P25" s="109"/>
      <c r="Q25" s="89">
        <v>2.6195714751566133</v>
      </c>
      <c r="R25" s="88">
        <v>2.5913754867931598</v>
      </c>
      <c r="S25" s="88">
        <v>2.7669239142291411</v>
      </c>
      <c r="T25" s="88">
        <v>2.7669239142291411</v>
      </c>
      <c r="U25" s="88">
        <v>3.5725829818325678</v>
      </c>
      <c r="V25" s="88">
        <v>2.3153621930960679</v>
      </c>
      <c r="W25" s="88">
        <v>2.3153621930960679</v>
      </c>
      <c r="X25" s="89">
        <v>2.3153621930960679</v>
      </c>
      <c r="Y25" s="88">
        <v>2.27</v>
      </c>
      <c r="Z25" s="88">
        <v>2.2400000000000002</v>
      </c>
      <c r="AA25" s="88">
        <v>2.2400000000000002</v>
      </c>
      <c r="AB25" s="88">
        <v>4.2146097073662609</v>
      </c>
      <c r="AC25" s="88">
        <v>3.5498884758364313</v>
      </c>
      <c r="AD25" s="88">
        <v>3.5498884758364313</v>
      </c>
      <c r="AE25" s="89">
        <v>3.5498884758364313</v>
      </c>
      <c r="AF25" s="88">
        <v>3.042980012100124</v>
      </c>
      <c r="AG25" s="88">
        <v>3.6377458357116912</v>
      </c>
      <c r="AH25" s="88">
        <v>3.6377458357116912</v>
      </c>
      <c r="AI25" s="88">
        <v>4.4753782762097662</v>
      </c>
      <c r="AJ25" s="88">
        <v>4.5150475127958547</v>
      </c>
      <c r="AK25" s="88">
        <v>4.5150475127958547</v>
      </c>
      <c r="AL25" s="89">
        <v>4.5150475127958547</v>
      </c>
    </row>
    <row r="26" spans="2:38" ht="14.65" thickBot="1">
      <c r="B26" s="55" t="s">
        <v>354</v>
      </c>
      <c r="C26" s="55" t="s">
        <v>354</v>
      </c>
      <c r="D26" s="109"/>
      <c r="E26" s="109"/>
      <c r="F26" s="88">
        <v>4.1591457886240683E-2</v>
      </c>
      <c r="G26" s="88">
        <v>0.70039144186727054</v>
      </c>
      <c r="H26" s="109"/>
      <c r="I26" s="109"/>
      <c r="J26" s="89">
        <v>-1.5665276748299384</v>
      </c>
      <c r="K26" s="109"/>
      <c r="L26" s="109"/>
      <c r="M26" s="88">
        <v>-0.48443028485227352</v>
      </c>
      <c r="N26" s="88">
        <v>-0.21258113355752645</v>
      </c>
      <c r="O26" s="109"/>
      <c r="P26" s="109"/>
      <c r="Q26" s="89">
        <v>1.1275247524667612E-2</v>
      </c>
      <c r="R26" s="88">
        <v>0.32016570909975517</v>
      </c>
      <c r="S26" s="88">
        <v>9.3735296505407559E-2</v>
      </c>
      <c r="T26" s="88">
        <v>9.3735296505407559E-2</v>
      </c>
      <c r="U26" s="88">
        <v>-0.1065967519428077</v>
      </c>
      <c r="V26" s="88">
        <v>0.30614170209080421</v>
      </c>
      <c r="W26" s="88">
        <v>0.30614170209080421</v>
      </c>
      <c r="X26" s="89">
        <v>0.30614170209080421</v>
      </c>
      <c r="Y26" s="88">
        <v>-0.09</v>
      </c>
      <c r="Z26" s="88">
        <v>-0.19</v>
      </c>
      <c r="AA26" s="88">
        <v>-0.19</v>
      </c>
      <c r="AB26" s="88">
        <v>-5.0625199722746476E-2</v>
      </c>
      <c r="AC26" s="88">
        <v>0.34760842627013633</v>
      </c>
      <c r="AD26" s="88">
        <v>0.34760842627013633</v>
      </c>
      <c r="AE26" s="89">
        <v>0.34760842627013633</v>
      </c>
      <c r="AF26" s="88">
        <v>0.47485993819396843</v>
      </c>
      <c r="AG26" s="88">
        <v>0.92096933215712729</v>
      </c>
      <c r="AH26" s="88">
        <v>0.92096933215712729</v>
      </c>
      <c r="AI26" s="88">
        <v>1.2759158238849422</v>
      </c>
      <c r="AJ26" s="88">
        <v>1.23880283387573</v>
      </c>
      <c r="AK26" s="88">
        <v>1.23880283387573</v>
      </c>
      <c r="AL26" s="89">
        <v>1.23880283387573</v>
      </c>
    </row>
    <row r="27" spans="2:38" ht="14.65" thickBot="1">
      <c r="B27" s="55"/>
      <c r="C27" s="55"/>
      <c r="J27" s="89"/>
      <c r="Q27" s="89"/>
      <c r="U27" s="78"/>
      <c r="X27" s="89"/>
      <c r="AE27" s="89"/>
      <c r="AL27" s="89"/>
    </row>
    <row r="28" spans="2:38" ht="14.65" thickBot="1">
      <c r="B28" s="55" t="s">
        <v>356</v>
      </c>
      <c r="C28" s="55" t="s">
        <v>355</v>
      </c>
      <c r="D28" s="88">
        <v>0.12433163162390662</v>
      </c>
      <c r="E28" s="88">
        <v>0.16467382834713867</v>
      </c>
      <c r="F28" s="88">
        <v>0.16467382834713867</v>
      </c>
      <c r="G28" s="88">
        <v>0.16505162468634624</v>
      </c>
      <c r="H28" s="88">
        <v>0.27278730183020494</v>
      </c>
      <c r="I28" s="88">
        <v>0.27278730183020494</v>
      </c>
      <c r="J28" s="89">
        <v>0.27278730183020494</v>
      </c>
      <c r="K28" s="88">
        <v>0.25119279944426787</v>
      </c>
      <c r="L28" s="88">
        <v>0.25339104304709886</v>
      </c>
      <c r="M28" s="88">
        <v>0.25339104304709886</v>
      </c>
      <c r="N28" s="88">
        <v>0.30690032742510404</v>
      </c>
      <c r="O28" s="88">
        <v>0.26529026600433725</v>
      </c>
      <c r="P28" s="88">
        <v>0.26529026600433725</v>
      </c>
      <c r="Q28" s="89">
        <v>0.26529026600433725</v>
      </c>
      <c r="R28" s="88">
        <v>0.27851304980780561</v>
      </c>
      <c r="S28" s="88">
        <v>0.2753722713296996</v>
      </c>
      <c r="T28" s="88">
        <v>0.2753722713296996</v>
      </c>
      <c r="U28" s="170">
        <v>0.286600869565873</v>
      </c>
      <c r="V28" s="170">
        <v>0.32977069204498044</v>
      </c>
      <c r="W28" s="170">
        <v>0.32977069204498044</v>
      </c>
      <c r="X28" s="89">
        <v>0.32977069204498044</v>
      </c>
      <c r="Y28" s="88">
        <v>0.33</v>
      </c>
      <c r="Z28" s="88">
        <v>0.36</v>
      </c>
      <c r="AA28" s="88">
        <v>0.36</v>
      </c>
      <c r="AB28" s="88">
        <v>0.32892508075611326</v>
      </c>
      <c r="AC28" s="88">
        <v>0.30745578444120725</v>
      </c>
      <c r="AD28" s="88">
        <v>0.30745578444120725</v>
      </c>
      <c r="AE28" s="89">
        <v>0.30745578444120725</v>
      </c>
      <c r="AF28" s="88">
        <v>0.30845264775251757</v>
      </c>
      <c r="AG28" s="88">
        <v>0.27264109732657699</v>
      </c>
      <c r="AH28" s="88">
        <v>0.27264109732657699</v>
      </c>
      <c r="AI28" s="88">
        <v>0.29551395761366817</v>
      </c>
      <c r="AJ28" s="88">
        <v>0.29315003214364388</v>
      </c>
      <c r="AK28" s="88">
        <v>0.29315003214364388</v>
      </c>
      <c r="AL28" s="89">
        <v>0.29315003214364388</v>
      </c>
    </row>
    <row r="29" spans="2:38">
      <c r="AA29" s="172"/>
      <c r="AD29" s="172"/>
    </row>
    <row r="30" spans="2:38">
      <c r="AA30" s="172"/>
      <c r="AD30" s="172"/>
    </row>
    <row r="31" spans="2:38">
      <c r="B31" s="99" t="s">
        <v>359</v>
      </c>
      <c r="D31" s="159"/>
      <c r="E31" s="159"/>
      <c r="F31" s="159"/>
      <c r="G31" s="159"/>
      <c r="H31" s="159"/>
      <c r="I31" s="159"/>
      <c r="J31" s="159"/>
      <c r="K31" s="159"/>
      <c r="L31" s="159"/>
      <c r="M31" s="159"/>
      <c r="N31" s="159"/>
      <c r="O31" s="159"/>
      <c r="P31" s="159"/>
      <c r="Q31" s="159"/>
      <c r="R31" s="159"/>
      <c r="Y31" s="159"/>
      <c r="AA31" s="172"/>
      <c r="AD31" s="172"/>
    </row>
    <row r="32" spans="2:38">
      <c r="B32" s="99" t="s">
        <v>357</v>
      </c>
      <c r="U32"/>
    </row>
    <row r="33" spans="2:2">
      <c r="B33" s="99" t="s">
        <v>358</v>
      </c>
    </row>
    <row r="34" spans="2:2">
      <c r="B34" s="99" t="s">
        <v>544</v>
      </c>
    </row>
    <row r="35" spans="2:2"/>
  </sheetData>
  <phoneticPr fontId="3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812A-2D92-4F5A-8D45-928A8876E6F1}">
  <dimension ref="B1:AL57"/>
  <sheetViews>
    <sheetView zoomScaleNormal="100" zoomScaleSheetLayoutView="100" workbookViewId="0">
      <pane xSplit="3" ySplit="2" topLeftCell="AD11" activePane="bottomRight" state="frozen"/>
      <selection activeCell="AA19" sqref="AA19"/>
      <selection pane="topRight" activeCell="AA19" sqref="AA19"/>
      <selection pane="bottomLeft" activeCell="AA19" sqref="AA19"/>
      <selection pane="bottomRight" activeCell="AJ16" sqref="AJ16"/>
    </sheetView>
  </sheetViews>
  <sheetFormatPr defaultColWidth="8.796875" defaultRowHeight="14.25" zeroHeight="1" outlineLevelRow="1"/>
  <cols>
    <col min="1" max="1" width="5.33203125" style="4" customWidth="1"/>
    <col min="2" max="2" width="49.6640625" style="4" customWidth="1"/>
    <col min="3" max="3" width="39.1328125" style="4" customWidth="1"/>
    <col min="4" max="8" width="12" style="148" customWidth="1"/>
    <col min="9" max="9" width="12" style="4" customWidth="1"/>
    <col min="10" max="10" width="12.33203125" style="4" bestFit="1" customWidth="1"/>
    <col min="11" max="18" width="12" style="4" customWidth="1"/>
    <col min="19" max="19" width="10.33203125" style="4" bestFit="1" customWidth="1"/>
    <col min="20" max="20" width="11.33203125" style="4" bestFit="1" customWidth="1"/>
    <col min="21" max="21" width="10" style="4" customWidth="1"/>
    <col min="22" max="24" width="12" style="4" bestFit="1" customWidth="1"/>
    <col min="25" max="29" width="10.6640625" style="4" customWidth="1"/>
    <col min="30" max="31" width="12" style="4" bestFit="1" customWidth="1"/>
    <col min="32" max="32" width="14.46484375" style="4" customWidth="1"/>
    <col min="33" max="33" width="14.46484375" style="2" customWidth="1"/>
    <col min="34" max="34" width="12.6640625" style="2" customWidth="1"/>
    <col min="35" max="36" width="14.46484375" style="2" customWidth="1"/>
    <col min="37" max="37" width="12.6640625" style="2" customWidth="1"/>
    <col min="38" max="38" width="12" style="4" bestFit="1" customWidth="1"/>
    <col min="39" max="16384" width="8.796875" style="4"/>
  </cols>
  <sheetData>
    <row r="1" spans="2:38" s="1" customFormat="1">
      <c r="B1" s="193" t="s">
        <v>506</v>
      </c>
      <c r="C1" s="193" t="s">
        <v>507</v>
      </c>
      <c r="AG1" s="207"/>
      <c r="AH1" s="207"/>
      <c r="AI1" s="207"/>
      <c r="AJ1" s="207"/>
      <c r="AK1" s="207"/>
    </row>
    <row r="2" spans="2:38" s="1" customFormat="1" ht="23.65" thickBot="1">
      <c r="B2" s="40" t="s">
        <v>21</v>
      </c>
      <c r="C2" s="41" t="s">
        <v>144</v>
      </c>
      <c r="D2" s="41" t="s">
        <v>331</v>
      </c>
      <c r="E2" s="41" t="s">
        <v>339</v>
      </c>
      <c r="F2" s="112" t="s">
        <v>338</v>
      </c>
      <c r="G2" s="41" t="s">
        <v>383</v>
      </c>
      <c r="H2" s="41" t="s">
        <v>384</v>
      </c>
      <c r="I2" s="112" t="s">
        <v>385</v>
      </c>
      <c r="J2" s="117" t="s">
        <v>329</v>
      </c>
      <c r="K2" s="41" t="s">
        <v>330</v>
      </c>
      <c r="L2" s="41" t="s">
        <v>335</v>
      </c>
      <c r="M2" s="112" t="s">
        <v>336</v>
      </c>
      <c r="N2" s="41" t="s">
        <v>386</v>
      </c>
      <c r="O2" s="41" t="s">
        <v>406</v>
      </c>
      <c r="P2" s="112" t="s">
        <v>407</v>
      </c>
      <c r="Q2" s="117" t="s">
        <v>480</v>
      </c>
      <c r="R2" s="41" t="s">
        <v>481</v>
      </c>
      <c r="S2" s="167" t="s">
        <v>482</v>
      </c>
      <c r="T2" s="168" t="s">
        <v>483</v>
      </c>
      <c r="U2" s="167" t="s">
        <v>484</v>
      </c>
      <c r="V2" s="167" t="s">
        <v>463</v>
      </c>
      <c r="W2" s="112" t="s">
        <v>464</v>
      </c>
      <c r="X2" s="117" t="s">
        <v>465</v>
      </c>
      <c r="Y2" s="167" t="s">
        <v>488</v>
      </c>
      <c r="Z2" s="167" t="s">
        <v>509</v>
      </c>
      <c r="AA2" s="168" t="s">
        <v>510</v>
      </c>
      <c r="AB2" s="167" t="s">
        <v>517</v>
      </c>
      <c r="AC2" s="167" t="s">
        <v>536</v>
      </c>
      <c r="AD2" s="168" t="s">
        <v>534</v>
      </c>
      <c r="AE2" s="117" t="s">
        <v>535</v>
      </c>
      <c r="AF2" s="167" t="s">
        <v>546</v>
      </c>
      <c r="AG2" s="167" t="s">
        <v>556</v>
      </c>
      <c r="AH2" s="168" t="s">
        <v>557</v>
      </c>
      <c r="AI2" s="167" t="s">
        <v>567</v>
      </c>
      <c r="AJ2" s="167" t="s">
        <v>573</v>
      </c>
      <c r="AK2" s="168" t="s">
        <v>574</v>
      </c>
      <c r="AL2" s="117" t="s">
        <v>575</v>
      </c>
    </row>
    <row r="3" spans="2:38" s="1" customFormat="1" ht="14.65" outlineLevel="1" thickBot="1">
      <c r="B3" s="42" t="s">
        <v>18</v>
      </c>
      <c r="C3" s="15" t="s">
        <v>148</v>
      </c>
      <c r="D3" s="126">
        <v>48708.078999999998</v>
      </c>
      <c r="E3" s="126">
        <v>48942.966999999997</v>
      </c>
      <c r="F3" s="126">
        <v>97651.046000000002</v>
      </c>
      <c r="G3" s="126">
        <v>47753.188999999998</v>
      </c>
      <c r="H3" s="126">
        <v>49552.2</v>
      </c>
      <c r="I3" s="126">
        <v>97305.388999999996</v>
      </c>
      <c r="J3" s="126">
        <v>194956.435</v>
      </c>
      <c r="K3" s="127">
        <v>57701.714999999997</v>
      </c>
      <c r="L3" s="127">
        <v>73343.896999999997</v>
      </c>
      <c r="M3" s="127">
        <v>131045.61199999999</v>
      </c>
      <c r="N3" s="127">
        <v>77696.718999999997</v>
      </c>
      <c r="O3" s="127">
        <v>61423.593999999997</v>
      </c>
      <c r="P3" s="127">
        <v>139120.31299999999</v>
      </c>
      <c r="Q3" s="127">
        <v>270165.92499999999</v>
      </c>
      <c r="R3" s="127">
        <v>100323.9</v>
      </c>
      <c r="S3" s="127">
        <v>93268.403000000006</v>
      </c>
      <c r="T3" s="127">
        <v>193592.30300000001</v>
      </c>
      <c r="U3" s="127">
        <v>88120.126999999993</v>
      </c>
      <c r="V3" s="127">
        <v>84554.350999999995</v>
      </c>
      <c r="W3" s="127">
        <v>172674.478</v>
      </c>
      <c r="X3" s="127">
        <v>366267</v>
      </c>
      <c r="Y3" s="175">
        <v>89125</v>
      </c>
      <c r="Z3" s="175">
        <v>106041</v>
      </c>
      <c r="AA3" s="175">
        <v>195166</v>
      </c>
      <c r="AB3" s="175">
        <v>96080</v>
      </c>
      <c r="AC3" s="175">
        <v>107214</v>
      </c>
      <c r="AD3" s="175">
        <v>203294</v>
      </c>
      <c r="AE3" s="175">
        <v>398460</v>
      </c>
      <c r="AF3" s="175">
        <v>107262</v>
      </c>
      <c r="AG3" s="175">
        <v>128155</v>
      </c>
      <c r="AH3" s="175">
        <v>235417</v>
      </c>
      <c r="AI3" s="175">
        <v>117805</v>
      </c>
      <c r="AJ3" s="175">
        <v>124210</v>
      </c>
      <c r="AK3" s="175">
        <v>242015</v>
      </c>
      <c r="AL3" s="175">
        <v>477432</v>
      </c>
    </row>
    <row r="4" spans="2:38" s="1" customFormat="1" ht="14.65" outlineLevel="1" thickBot="1">
      <c r="B4" s="42" t="s">
        <v>469</v>
      </c>
      <c r="C4" s="15" t="s">
        <v>470</v>
      </c>
      <c r="D4" s="126">
        <v>0</v>
      </c>
      <c r="E4" s="126">
        <v>0</v>
      </c>
      <c r="F4" s="126">
        <v>0</v>
      </c>
      <c r="G4" s="126">
        <v>0</v>
      </c>
      <c r="H4" s="126">
        <v>0</v>
      </c>
      <c r="I4" s="126">
        <v>0</v>
      </c>
      <c r="J4" s="126">
        <v>0</v>
      </c>
      <c r="K4" s="126">
        <v>0</v>
      </c>
      <c r="L4" s="126">
        <v>0</v>
      </c>
      <c r="M4" s="126">
        <v>0</v>
      </c>
      <c r="N4" s="126">
        <v>0</v>
      </c>
      <c r="O4" s="126">
        <v>0</v>
      </c>
      <c r="P4" s="126">
        <v>0</v>
      </c>
      <c r="Q4" s="126">
        <v>56.91</v>
      </c>
      <c r="R4" s="127">
        <v>221.14400000000001</v>
      </c>
      <c r="S4" s="127">
        <v>528.56299999999999</v>
      </c>
      <c r="T4" s="127">
        <v>749.70699999999999</v>
      </c>
      <c r="U4" s="127">
        <v>471.149</v>
      </c>
      <c r="V4" s="126">
        <v>482.49200000000002</v>
      </c>
      <c r="W4" s="126">
        <v>953.64099999999996</v>
      </c>
      <c r="X4" s="126">
        <v>1703</v>
      </c>
      <c r="Y4" s="175">
        <v>484</v>
      </c>
      <c r="Z4" s="175">
        <v>482</v>
      </c>
      <c r="AA4" s="175">
        <v>966</v>
      </c>
      <c r="AB4" s="175">
        <v>487</v>
      </c>
      <c r="AC4" s="175">
        <v>479</v>
      </c>
      <c r="AD4" s="175">
        <v>966</v>
      </c>
      <c r="AE4" s="175">
        <v>1932</v>
      </c>
      <c r="AF4" s="175">
        <v>462</v>
      </c>
      <c r="AG4" s="175">
        <v>448</v>
      </c>
      <c r="AH4" s="175">
        <v>910</v>
      </c>
      <c r="AI4" s="175">
        <v>429</v>
      </c>
      <c r="AJ4" s="175">
        <v>406</v>
      </c>
      <c r="AK4" s="175">
        <v>835</v>
      </c>
      <c r="AL4" s="175">
        <v>1745</v>
      </c>
    </row>
    <row r="5" spans="2:38" s="1" customFormat="1" ht="14.65" outlineLevel="1" thickBot="1">
      <c r="B5" s="42" t="s">
        <v>22</v>
      </c>
      <c r="C5" s="15" t="s">
        <v>149</v>
      </c>
      <c r="D5" s="126">
        <v>7.0270000000000001</v>
      </c>
      <c r="E5" s="126">
        <v>5.6760000000000002</v>
      </c>
      <c r="F5" s="126">
        <v>12.702999999999999</v>
      </c>
      <c r="G5" s="126">
        <v>-1.0529999999999999</v>
      </c>
      <c r="H5" s="126">
        <v>-16.798999999999999</v>
      </c>
      <c r="I5" s="126">
        <v>-17.852</v>
      </c>
      <c r="J5" s="126">
        <v>-5.149</v>
      </c>
      <c r="K5" s="127">
        <v>-0.82699999999999996</v>
      </c>
      <c r="L5" s="127">
        <v>18.497</v>
      </c>
      <c r="M5" s="127">
        <v>17.670000000000002</v>
      </c>
      <c r="N5" s="127">
        <v>6.9039999999999999</v>
      </c>
      <c r="O5" s="127">
        <v>1.615</v>
      </c>
      <c r="P5" s="127">
        <v>8.5190000000000001</v>
      </c>
      <c r="Q5" s="127">
        <v>26.189</v>
      </c>
      <c r="R5" s="127">
        <v>14.117000000000001</v>
      </c>
      <c r="S5" s="127">
        <v>100.711</v>
      </c>
      <c r="T5" s="127">
        <v>114.828</v>
      </c>
      <c r="U5" s="127">
        <v>53.198999999999998</v>
      </c>
      <c r="V5" s="127">
        <v>84.668999999999997</v>
      </c>
      <c r="W5" s="127">
        <v>137.86799999999999</v>
      </c>
      <c r="X5" s="127">
        <v>253</v>
      </c>
      <c r="Y5" s="175">
        <v>24</v>
      </c>
      <c r="Z5" s="175">
        <v>22</v>
      </c>
      <c r="AA5" s="175">
        <v>46</v>
      </c>
      <c r="AB5" s="175">
        <v>39</v>
      </c>
      <c r="AC5" s="175">
        <v>33</v>
      </c>
      <c r="AD5" s="175">
        <v>72</v>
      </c>
      <c r="AE5" s="175">
        <v>118</v>
      </c>
      <c r="AF5" s="175">
        <v>35</v>
      </c>
      <c r="AG5" s="175">
        <v>39</v>
      </c>
      <c r="AH5" s="175">
        <v>74</v>
      </c>
      <c r="AI5" s="175">
        <v>20</v>
      </c>
      <c r="AJ5" s="175">
        <v>23</v>
      </c>
      <c r="AK5" s="175">
        <v>43</v>
      </c>
      <c r="AL5" s="175">
        <v>117</v>
      </c>
    </row>
    <row r="6" spans="2:38" s="1" customFormat="1" ht="14.65" outlineLevel="1" thickBot="1">
      <c r="B6" s="42" t="s">
        <v>23</v>
      </c>
      <c r="C6" s="15" t="s">
        <v>150</v>
      </c>
      <c r="D6" s="126">
        <v>-825.30499999999995</v>
      </c>
      <c r="E6" s="126">
        <v>-964.41700000000003</v>
      </c>
      <c r="F6" s="126">
        <v>-1789.722</v>
      </c>
      <c r="G6" s="126">
        <v>-946.37099999999998</v>
      </c>
      <c r="H6" s="126">
        <v>-1023.013</v>
      </c>
      <c r="I6" s="126">
        <v>-1969.384</v>
      </c>
      <c r="J6" s="126">
        <v>-3759.1060000000002</v>
      </c>
      <c r="K6" s="127">
        <v>-927.42</v>
      </c>
      <c r="L6" s="127">
        <v>-1519.2070000000001</v>
      </c>
      <c r="M6" s="127">
        <v>-2446.627</v>
      </c>
      <c r="N6" s="127">
        <v>-1639.7940000000001</v>
      </c>
      <c r="O6" s="127">
        <v>-1783.645</v>
      </c>
      <c r="P6" s="127">
        <v>-3423.4389999999999</v>
      </c>
      <c r="Q6" s="127">
        <v>-5870.0659999999998</v>
      </c>
      <c r="R6" s="127">
        <v>-2124.9749999999999</v>
      </c>
      <c r="S6" s="127">
        <v>-1762.694</v>
      </c>
      <c r="T6" s="127">
        <v>-3887.6689999999999</v>
      </c>
      <c r="U6" s="127">
        <v>-1866.2</v>
      </c>
      <c r="V6" s="127">
        <v>-2119.9810000000002</v>
      </c>
      <c r="W6" s="127">
        <v>-3986.181</v>
      </c>
      <c r="X6" s="127">
        <v>-7874</v>
      </c>
      <c r="Y6" s="175">
        <v>-2145</v>
      </c>
      <c r="Z6" s="175">
        <v>-2123</v>
      </c>
      <c r="AA6" s="175">
        <v>-4268</v>
      </c>
      <c r="AB6" s="175">
        <v>-2605</v>
      </c>
      <c r="AC6" s="175">
        <v>-3198</v>
      </c>
      <c r="AD6" s="175">
        <v>-5803</v>
      </c>
      <c r="AE6" s="175">
        <v>-10071</v>
      </c>
      <c r="AF6" s="175">
        <v>-3051</v>
      </c>
      <c r="AG6" s="175">
        <v>-3435</v>
      </c>
      <c r="AH6" s="175">
        <v>-6486</v>
      </c>
      <c r="AI6" s="175">
        <v>-3229</v>
      </c>
      <c r="AJ6" s="175">
        <v>-6698</v>
      </c>
      <c r="AK6" s="175">
        <v>-9927</v>
      </c>
      <c r="AL6" s="175">
        <v>-16413</v>
      </c>
    </row>
    <row r="7" spans="2:38" s="1" customFormat="1" ht="14.65" outlineLevel="1" thickBot="1">
      <c r="B7" s="42" t="s">
        <v>24</v>
      </c>
      <c r="C7" s="15" t="s">
        <v>151</v>
      </c>
      <c r="D7" s="126">
        <v>-2150.241</v>
      </c>
      <c r="E7" s="126">
        <v>-1864.6880000000001</v>
      </c>
      <c r="F7" s="126">
        <v>-4014.9290000000001</v>
      </c>
      <c r="G7" s="126">
        <v>-2666.942</v>
      </c>
      <c r="H7" s="126">
        <v>-2815.7649999999999</v>
      </c>
      <c r="I7" s="126">
        <v>-5482.7070000000003</v>
      </c>
      <c r="J7" s="126">
        <v>-9497.6360000000004</v>
      </c>
      <c r="K7" s="127">
        <v>-2598.6750000000002</v>
      </c>
      <c r="L7" s="127">
        <v>-3667.596</v>
      </c>
      <c r="M7" s="127">
        <v>-6266.2709999999997</v>
      </c>
      <c r="N7" s="127">
        <v>-3014.8620000000001</v>
      </c>
      <c r="O7" s="127">
        <v>-3411.547</v>
      </c>
      <c r="P7" s="127">
        <v>-6426.4089999999997</v>
      </c>
      <c r="Q7" s="127">
        <v>-12692.68</v>
      </c>
      <c r="R7" s="127">
        <v>-3899.0259999999998</v>
      </c>
      <c r="S7" s="127">
        <v>-4406.3890000000001</v>
      </c>
      <c r="T7" s="127">
        <v>-8305.4150000000009</v>
      </c>
      <c r="U7" s="127">
        <v>-4122.232</v>
      </c>
      <c r="V7" s="127">
        <v>-5474.326</v>
      </c>
      <c r="W7" s="127">
        <v>-9596.5580000000009</v>
      </c>
      <c r="X7" s="127">
        <v>-17902</v>
      </c>
      <c r="Y7" s="175">
        <v>-5277</v>
      </c>
      <c r="Z7" s="175">
        <v>-5358</v>
      </c>
      <c r="AA7" s="175">
        <v>-10635</v>
      </c>
      <c r="AB7" s="175">
        <v>-5570</v>
      </c>
      <c r="AC7" s="175">
        <v>-6627</v>
      </c>
      <c r="AD7" s="175">
        <v>-12197</v>
      </c>
      <c r="AE7" s="175">
        <v>-22832</v>
      </c>
      <c r="AF7" s="175">
        <v>-6006</v>
      </c>
      <c r="AG7" s="175">
        <v>-6655</v>
      </c>
      <c r="AH7" s="175">
        <v>-12661</v>
      </c>
      <c r="AI7" s="175">
        <v>-6675</v>
      </c>
      <c r="AJ7" s="175">
        <v>-7055</v>
      </c>
      <c r="AK7" s="175">
        <v>-13730</v>
      </c>
      <c r="AL7" s="175">
        <v>-26391</v>
      </c>
    </row>
    <row r="8" spans="2:38" s="1" customFormat="1" ht="14.65" outlineLevel="1" thickBot="1">
      <c r="B8" s="42" t="s">
        <v>25</v>
      </c>
      <c r="C8" s="15" t="s">
        <v>152</v>
      </c>
      <c r="D8" s="126">
        <v>-42861.175000000003</v>
      </c>
      <c r="E8" s="126">
        <v>-42769.822999999997</v>
      </c>
      <c r="F8" s="126">
        <v>-85630.998000000007</v>
      </c>
      <c r="G8" s="126">
        <v>-40219.067000000003</v>
      </c>
      <c r="H8" s="126">
        <v>-41636.565999999999</v>
      </c>
      <c r="I8" s="126">
        <v>-81855.633000000002</v>
      </c>
      <c r="J8" s="126">
        <v>-167486.63099999999</v>
      </c>
      <c r="K8" s="127">
        <v>-49047.055</v>
      </c>
      <c r="L8" s="127">
        <v>-62059.906999999999</v>
      </c>
      <c r="M8" s="127">
        <v>-111106.962</v>
      </c>
      <c r="N8" s="127">
        <v>-64945.911999999997</v>
      </c>
      <c r="O8" s="127">
        <v>-48866.455999999998</v>
      </c>
      <c r="P8" s="127">
        <v>-113812.368</v>
      </c>
      <c r="Q8" s="127">
        <v>-224919.33</v>
      </c>
      <c r="R8" s="127">
        <v>-85556.308000000005</v>
      </c>
      <c r="S8" s="127">
        <v>-78309.119999999995</v>
      </c>
      <c r="T8" s="127">
        <v>-163865.42800000001</v>
      </c>
      <c r="U8" s="127">
        <v>-71630.116999999998</v>
      </c>
      <c r="V8" s="127">
        <v>-69823.044999999998</v>
      </c>
      <c r="W8" s="127">
        <v>-141453.16200000001</v>
      </c>
      <c r="X8" s="127">
        <v>-305319</v>
      </c>
      <c r="Y8" s="175">
        <v>-73259</v>
      </c>
      <c r="Z8" s="175">
        <v>-89364</v>
      </c>
      <c r="AA8" s="175">
        <v>-162623</v>
      </c>
      <c r="AB8" s="175">
        <v>-77962</v>
      </c>
      <c r="AC8" s="175">
        <v>-86494</v>
      </c>
      <c r="AD8" s="175">
        <v>-164456</v>
      </c>
      <c r="AE8" s="175">
        <v>-327079</v>
      </c>
      <c r="AF8" s="175">
        <v>-88718</v>
      </c>
      <c r="AG8" s="175">
        <v>-106590</v>
      </c>
      <c r="AH8" s="175">
        <v>-195308</v>
      </c>
      <c r="AI8" s="175">
        <v>-96860</v>
      </c>
      <c r="AJ8" s="175">
        <v>-98678</v>
      </c>
      <c r="AK8" s="175">
        <v>-195538</v>
      </c>
      <c r="AL8" s="175">
        <v>-390846</v>
      </c>
    </row>
    <row r="9" spans="2:38" s="1" customFormat="1" ht="14.65" outlineLevel="1" thickBot="1">
      <c r="B9" s="42" t="s">
        <v>14</v>
      </c>
      <c r="C9" s="15" t="s">
        <v>153</v>
      </c>
      <c r="D9" s="126">
        <v>-1481.856</v>
      </c>
      <c r="E9" s="126">
        <v>-1753.6980000000001</v>
      </c>
      <c r="F9" s="126">
        <v>-3235.5540000000001</v>
      </c>
      <c r="G9" s="126">
        <v>-1629.577</v>
      </c>
      <c r="H9" s="126">
        <v>-2120.2979999999998</v>
      </c>
      <c r="I9" s="126">
        <v>-3749.875</v>
      </c>
      <c r="J9" s="126">
        <v>-6985.4290000000001</v>
      </c>
      <c r="K9" s="127">
        <v>-1933.7950000000001</v>
      </c>
      <c r="L9" s="127">
        <v>-2796.3249999999998</v>
      </c>
      <c r="M9" s="127">
        <v>-4730.12</v>
      </c>
      <c r="N9" s="127">
        <v>-2727.8780000000002</v>
      </c>
      <c r="O9" s="127">
        <v>-3473.2640000000001</v>
      </c>
      <c r="P9" s="127">
        <v>-6201.1419999999998</v>
      </c>
      <c r="Q9" s="127">
        <v>-10931.262000000001</v>
      </c>
      <c r="R9" s="127">
        <v>-3139.192</v>
      </c>
      <c r="S9" s="127">
        <v>-3480.4609999999998</v>
      </c>
      <c r="T9" s="127">
        <v>-6619.6530000000002</v>
      </c>
      <c r="U9" s="127">
        <v>-3904.23</v>
      </c>
      <c r="V9" s="127">
        <v>-4386.808</v>
      </c>
      <c r="W9" s="127">
        <v>-8291.0380000000005</v>
      </c>
      <c r="X9" s="127">
        <v>-14911</v>
      </c>
      <c r="Y9" s="175">
        <v>-4135</v>
      </c>
      <c r="Z9" s="175">
        <v>-5128</v>
      </c>
      <c r="AA9" s="175">
        <v>-9263</v>
      </c>
      <c r="AB9" s="175">
        <v>-4952</v>
      </c>
      <c r="AC9" s="175">
        <v>-5326</v>
      </c>
      <c r="AD9" s="175">
        <v>-10278</v>
      </c>
      <c r="AE9" s="175">
        <v>-19541</v>
      </c>
      <c r="AF9" s="175">
        <v>-5983</v>
      </c>
      <c r="AG9" s="175">
        <v>-6478</v>
      </c>
      <c r="AH9" s="175">
        <v>-12461</v>
      </c>
      <c r="AI9" s="175">
        <v>-6436</v>
      </c>
      <c r="AJ9" s="175">
        <v>-7080</v>
      </c>
      <c r="AK9" s="175">
        <v>-13516</v>
      </c>
      <c r="AL9" s="175">
        <v>-25977</v>
      </c>
    </row>
    <row r="10" spans="2:38" s="1" customFormat="1" ht="14.65" outlineLevel="1" thickBot="1">
      <c r="B10" s="42" t="s">
        <v>26</v>
      </c>
      <c r="C10" s="15" t="s">
        <v>154</v>
      </c>
      <c r="D10" s="126">
        <v>-720.23500000000001</v>
      </c>
      <c r="E10" s="126">
        <v>-709.78700000000003</v>
      </c>
      <c r="F10" s="126">
        <v>-1430.0219999999999</v>
      </c>
      <c r="G10" s="126">
        <v>-878.75900000000001</v>
      </c>
      <c r="H10" s="126">
        <v>-403.90899999999999</v>
      </c>
      <c r="I10" s="126">
        <v>-1282.6679999999999</v>
      </c>
      <c r="J10" s="126">
        <v>-2712.69</v>
      </c>
      <c r="K10" s="127">
        <v>-747.88900000000001</v>
      </c>
      <c r="L10" s="127">
        <v>-883.15700000000004</v>
      </c>
      <c r="M10" s="127">
        <v>-1631.046</v>
      </c>
      <c r="N10" s="127">
        <v>-890.69899999999996</v>
      </c>
      <c r="O10" s="127">
        <v>-918.41499999999996</v>
      </c>
      <c r="P10" s="127">
        <v>-1809.114</v>
      </c>
      <c r="Q10" s="127">
        <v>-3440.16</v>
      </c>
      <c r="R10" s="127">
        <v>-903.60500000000002</v>
      </c>
      <c r="S10" s="127">
        <v>-1108.0650000000001</v>
      </c>
      <c r="T10" s="127">
        <v>-2011.67</v>
      </c>
      <c r="U10" s="127">
        <v>-1410.8969999999999</v>
      </c>
      <c r="V10" s="127">
        <v>-1029.5930000000001</v>
      </c>
      <c r="W10" s="127">
        <v>-2440.4899999999998</v>
      </c>
      <c r="X10" s="127">
        <v>-4452</v>
      </c>
      <c r="Y10" s="175">
        <v>-1186</v>
      </c>
      <c r="Z10" s="175">
        <v>-1267</v>
      </c>
      <c r="AA10" s="175">
        <v>-2453</v>
      </c>
      <c r="AB10" s="175">
        <v>-1604</v>
      </c>
      <c r="AC10" s="175">
        <v>-1621</v>
      </c>
      <c r="AD10" s="175">
        <v>-3225</v>
      </c>
      <c r="AE10" s="175">
        <v>-5678</v>
      </c>
      <c r="AF10" s="175">
        <v>-1681</v>
      </c>
      <c r="AG10" s="175">
        <v>-1815</v>
      </c>
      <c r="AH10" s="175">
        <v>-3496</v>
      </c>
      <c r="AI10" s="175">
        <v>-2082</v>
      </c>
      <c r="AJ10" s="175">
        <v>-2088</v>
      </c>
      <c r="AK10" s="175">
        <v>-4170</v>
      </c>
      <c r="AL10" s="175">
        <v>-7666</v>
      </c>
    </row>
    <row r="11" spans="2:38" s="1" customFormat="1" ht="14.65" outlineLevel="1" thickBot="1">
      <c r="B11" s="43" t="s">
        <v>27</v>
      </c>
      <c r="C11" s="16" t="s">
        <v>155</v>
      </c>
      <c r="D11" s="128">
        <v>676.29399999999998</v>
      </c>
      <c r="E11" s="128">
        <v>886.23</v>
      </c>
      <c r="F11" s="128">
        <v>1562.5239999999999</v>
      </c>
      <c r="G11" s="128">
        <v>1411.42</v>
      </c>
      <c r="H11" s="128">
        <v>1535.85</v>
      </c>
      <c r="I11" s="128">
        <v>2947.27</v>
      </c>
      <c r="J11" s="128">
        <v>4509.7939999999999</v>
      </c>
      <c r="K11" s="128">
        <v>2446.0540000000001</v>
      </c>
      <c r="L11" s="128">
        <v>2436.2020000000002</v>
      </c>
      <c r="M11" s="128">
        <v>4882.2560000000003</v>
      </c>
      <c r="N11" s="128">
        <v>4484.4780000000001</v>
      </c>
      <c r="O11" s="128">
        <v>2971.8820000000001</v>
      </c>
      <c r="P11" s="128">
        <v>7456.36</v>
      </c>
      <c r="Q11" s="128">
        <v>12395.526</v>
      </c>
      <c r="R11" s="128">
        <v>4936.0550000000003</v>
      </c>
      <c r="S11" s="128">
        <v>4830.9480000000003</v>
      </c>
      <c r="T11" s="128">
        <v>9767.0030000000006</v>
      </c>
      <c r="U11" s="128">
        <v>5710.799</v>
      </c>
      <c r="V11" s="128">
        <v>2287.759</v>
      </c>
      <c r="W11" s="128">
        <v>7998.558</v>
      </c>
      <c r="X11" s="128">
        <v>17765</v>
      </c>
      <c r="Y11" s="176">
        <v>3631</v>
      </c>
      <c r="Z11" s="176">
        <v>3305</v>
      </c>
      <c r="AA11" s="176">
        <v>6936</v>
      </c>
      <c r="AB11" s="176">
        <v>3913</v>
      </c>
      <c r="AC11" s="176">
        <v>4460</v>
      </c>
      <c r="AD11" s="176">
        <v>8373</v>
      </c>
      <c r="AE11" s="176">
        <v>15309</v>
      </c>
      <c r="AF11" s="176">
        <v>2320</v>
      </c>
      <c r="AG11" s="176">
        <v>3669</v>
      </c>
      <c r="AH11" s="176">
        <v>5989</v>
      </c>
      <c r="AI11" s="176">
        <v>2972</v>
      </c>
      <c r="AJ11" s="176">
        <v>3040</v>
      </c>
      <c r="AK11" s="176">
        <v>6012</v>
      </c>
      <c r="AL11" s="176">
        <v>12001</v>
      </c>
    </row>
    <row r="12" spans="2:38" s="1" customFormat="1" ht="14.65" outlineLevel="1" thickBot="1">
      <c r="B12" s="42" t="s">
        <v>409</v>
      </c>
      <c r="C12" s="15" t="s">
        <v>156</v>
      </c>
      <c r="D12" s="126">
        <v>698.601</v>
      </c>
      <c r="E12" s="126">
        <v>865.27</v>
      </c>
      <c r="F12" s="126">
        <v>1563.8710000000001</v>
      </c>
      <c r="G12" s="126">
        <v>905.471</v>
      </c>
      <c r="H12" s="126">
        <v>-267.93799999999999</v>
      </c>
      <c r="I12" s="126">
        <v>637.53300000000002</v>
      </c>
      <c r="J12" s="126">
        <v>2201.404</v>
      </c>
      <c r="K12" s="127">
        <v>711.13</v>
      </c>
      <c r="L12" s="127">
        <v>346.70600000000002</v>
      </c>
      <c r="M12" s="127">
        <v>1057.836</v>
      </c>
      <c r="N12" s="127">
        <v>769.44100000000003</v>
      </c>
      <c r="O12" s="127">
        <v>-492.428</v>
      </c>
      <c r="P12" s="127">
        <v>277.01299999999998</v>
      </c>
      <c r="Q12" s="127">
        <v>1334.8489999999999</v>
      </c>
      <c r="R12" s="127">
        <v>463.64400000000001</v>
      </c>
      <c r="S12" s="127">
        <v>655.46100000000001</v>
      </c>
      <c r="T12" s="127">
        <v>1119.105</v>
      </c>
      <c r="U12" s="127">
        <v>695.34400000000005</v>
      </c>
      <c r="V12" s="127">
        <v>952.96799999999996</v>
      </c>
      <c r="W12" s="127">
        <v>1648.3119999999999</v>
      </c>
      <c r="X12" s="127">
        <v>2767</v>
      </c>
      <c r="Y12" s="175">
        <v>654</v>
      </c>
      <c r="Z12" s="175">
        <v>720</v>
      </c>
      <c r="AA12" s="175">
        <v>1374</v>
      </c>
      <c r="AB12" s="175">
        <v>450</v>
      </c>
      <c r="AC12" s="175">
        <v>1132</v>
      </c>
      <c r="AD12" s="175">
        <v>1582</v>
      </c>
      <c r="AE12" s="175">
        <v>2956</v>
      </c>
      <c r="AF12" s="175">
        <v>554</v>
      </c>
      <c r="AG12" s="175">
        <v>830</v>
      </c>
      <c r="AH12" s="175">
        <v>1384</v>
      </c>
      <c r="AI12" s="175">
        <v>1022</v>
      </c>
      <c r="AJ12" s="175">
        <v>2644</v>
      </c>
      <c r="AK12" s="175">
        <v>3666</v>
      </c>
      <c r="AL12" s="175">
        <v>5050</v>
      </c>
    </row>
    <row r="13" spans="2:38" s="1" customFormat="1" ht="14.65" outlineLevel="1" thickBot="1">
      <c r="B13" s="42" t="s">
        <v>410</v>
      </c>
      <c r="C13" s="15" t="s">
        <v>411</v>
      </c>
      <c r="D13" s="126">
        <v>-647.75199999999995</v>
      </c>
      <c r="E13" s="126">
        <v>-798.04</v>
      </c>
      <c r="F13" s="126">
        <v>-1445.7919999999999</v>
      </c>
      <c r="G13" s="126">
        <v>-661.35900000000004</v>
      </c>
      <c r="H13" s="126">
        <v>534.12099999999998</v>
      </c>
      <c r="I13" s="126">
        <v>-127.238</v>
      </c>
      <c r="J13" s="126">
        <v>-1573.03</v>
      </c>
      <c r="K13" s="127">
        <v>-816.60199999999998</v>
      </c>
      <c r="L13" s="127">
        <v>76.274000000000001</v>
      </c>
      <c r="M13" s="127">
        <v>-740.32799999999997</v>
      </c>
      <c r="N13" s="127">
        <v>-386.42899999999997</v>
      </c>
      <c r="O13" s="127">
        <v>-1231.9749999999999</v>
      </c>
      <c r="P13" s="127">
        <v>-1618.404</v>
      </c>
      <c r="Q13" s="127">
        <v>-2358.732</v>
      </c>
      <c r="R13" s="127">
        <v>-574.72199999999998</v>
      </c>
      <c r="S13" s="127">
        <v>-803.67600000000004</v>
      </c>
      <c r="T13" s="127">
        <v>-1378.3979999999999</v>
      </c>
      <c r="U13" s="127">
        <v>-580.71299999999997</v>
      </c>
      <c r="V13" s="127">
        <v>-842.73800000000006</v>
      </c>
      <c r="W13" s="127">
        <v>-1423.451</v>
      </c>
      <c r="X13" s="127">
        <v>-2802</v>
      </c>
      <c r="Y13" s="175">
        <v>-881</v>
      </c>
      <c r="Z13" s="175">
        <v>-1028</v>
      </c>
      <c r="AA13" s="175">
        <v>-1909</v>
      </c>
      <c r="AB13" s="175">
        <v>-925</v>
      </c>
      <c r="AC13" s="175">
        <v>-1132</v>
      </c>
      <c r="AD13" s="175">
        <v>-2057</v>
      </c>
      <c r="AE13" s="175">
        <v>-3966</v>
      </c>
      <c r="AF13" s="175">
        <v>-1223</v>
      </c>
      <c r="AG13" s="175">
        <v>-1345</v>
      </c>
      <c r="AH13" s="175">
        <v>-2568</v>
      </c>
      <c r="AI13" s="175">
        <v>-1390</v>
      </c>
      <c r="AJ13" s="175">
        <v>-993</v>
      </c>
      <c r="AK13" s="175">
        <v>-2383</v>
      </c>
      <c r="AL13" s="175">
        <v>-4951</v>
      </c>
    </row>
    <row r="14" spans="2:38" s="1" customFormat="1" ht="14.65" outlineLevel="1" thickBot="1">
      <c r="B14" s="42" t="s">
        <v>28</v>
      </c>
      <c r="C14" s="42" t="s">
        <v>157</v>
      </c>
      <c r="D14" s="129">
        <v>-7.7130000000000001</v>
      </c>
      <c r="E14" s="129">
        <v>-10.792</v>
      </c>
      <c r="F14" s="129">
        <v>-18.504999999999999</v>
      </c>
      <c r="G14" s="129">
        <v>-10.387</v>
      </c>
      <c r="H14" s="129">
        <v>-150.714</v>
      </c>
      <c r="I14" s="129">
        <v>-161.101</v>
      </c>
      <c r="J14" s="129">
        <v>-179.60599999999999</v>
      </c>
      <c r="K14" s="129">
        <v>9.3379999999999992</v>
      </c>
      <c r="L14" s="129">
        <v>6.0510000000000002</v>
      </c>
      <c r="M14" s="129">
        <v>15.388999999999999</v>
      </c>
      <c r="N14" s="129">
        <v>24.879000000000001</v>
      </c>
      <c r="O14" s="129">
        <v>-426.72699999999998</v>
      </c>
      <c r="P14" s="129">
        <v>-401.84800000000001</v>
      </c>
      <c r="Q14" s="129">
        <v>-386.459</v>
      </c>
      <c r="R14" s="129">
        <v>-33.363999999999997</v>
      </c>
      <c r="S14" s="129">
        <v>-954.87599999999998</v>
      </c>
      <c r="T14" s="129">
        <v>-988.24</v>
      </c>
      <c r="U14" s="129">
        <v>-35.963000000000001</v>
      </c>
      <c r="V14" s="129">
        <v>-1270.952</v>
      </c>
      <c r="W14" s="129">
        <v>-1306.915</v>
      </c>
      <c r="X14" s="129">
        <v>-2295</v>
      </c>
      <c r="Y14" s="175">
        <v>105</v>
      </c>
      <c r="Z14" s="175">
        <v>-44</v>
      </c>
      <c r="AA14" s="175">
        <v>61</v>
      </c>
      <c r="AB14" s="175">
        <v>-48</v>
      </c>
      <c r="AC14" s="175">
        <v>156</v>
      </c>
      <c r="AD14" s="175">
        <v>108</v>
      </c>
      <c r="AE14" s="175">
        <v>169</v>
      </c>
      <c r="AF14" s="175">
        <v>-88</v>
      </c>
      <c r="AG14" s="175">
        <v>-239</v>
      </c>
      <c r="AH14" s="175">
        <v>-327</v>
      </c>
      <c r="AI14" s="175">
        <v>-149</v>
      </c>
      <c r="AJ14" s="175">
        <v>-501</v>
      </c>
      <c r="AK14" s="175">
        <v>-650</v>
      </c>
      <c r="AL14" s="175">
        <v>-977</v>
      </c>
    </row>
    <row r="15" spans="2:38" s="1" customFormat="1" ht="14.65" outlineLevel="1" thickBot="1">
      <c r="B15" s="42" t="s">
        <v>34</v>
      </c>
      <c r="C15" s="15" t="s">
        <v>164</v>
      </c>
      <c r="D15" s="126">
        <v>-61.371000000000002</v>
      </c>
      <c r="E15" s="126">
        <v>50.545999999999999</v>
      </c>
      <c r="F15" s="126">
        <v>-10.824999999999999</v>
      </c>
      <c r="G15" s="126">
        <v>-23.446000000000002</v>
      </c>
      <c r="H15" s="126">
        <v>-51.802999999999997</v>
      </c>
      <c r="I15" s="126">
        <v>-75.248999999999995</v>
      </c>
      <c r="J15" s="126">
        <v>-86.073999999999998</v>
      </c>
      <c r="K15" s="127">
        <v>-72.594999999999999</v>
      </c>
      <c r="L15" s="127">
        <v>58.886000000000003</v>
      </c>
      <c r="M15" s="127">
        <v>-13.709</v>
      </c>
      <c r="N15" s="127">
        <v>-26.536000000000001</v>
      </c>
      <c r="O15" s="127">
        <v>63.279000000000003</v>
      </c>
      <c r="P15" s="127">
        <v>36.743000000000002</v>
      </c>
      <c r="Q15" s="127">
        <v>23.033999999999999</v>
      </c>
      <c r="R15" s="127">
        <v>-51.389000000000003</v>
      </c>
      <c r="S15" s="127">
        <v>-108.06399999999999</v>
      </c>
      <c r="T15" s="127">
        <v>-159.453</v>
      </c>
      <c r="U15" s="127">
        <v>-82.99</v>
      </c>
      <c r="V15" s="127">
        <v>55.765999999999998</v>
      </c>
      <c r="W15" s="127">
        <v>-27.224</v>
      </c>
      <c r="X15" s="127">
        <v>-187</v>
      </c>
      <c r="Y15" s="175">
        <v>31</v>
      </c>
      <c r="Z15" s="175">
        <v>-3</v>
      </c>
      <c r="AA15" s="175">
        <v>28</v>
      </c>
      <c r="AB15" s="175">
        <v>-16</v>
      </c>
      <c r="AC15" s="175">
        <v>-110</v>
      </c>
      <c r="AD15" s="175">
        <v>-126</v>
      </c>
      <c r="AE15" s="175">
        <v>-98</v>
      </c>
      <c r="AF15" s="175">
        <v>-15</v>
      </c>
      <c r="AG15" s="175">
        <v>81</v>
      </c>
      <c r="AH15" s="175">
        <v>66</v>
      </c>
      <c r="AI15" s="175">
        <v>-64</v>
      </c>
      <c r="AJ15" s="175">
        <v>-65</v>
      </c>
      <c r="AK15" s="175">
        <v>-129</v>
      </c>
      <c r="AL15" s="175">
        <v>-63</v>
      </c>
    </row>
    <row r="16" spans="2:38" s="1" customFormat="1" ht="14.65" outlineLevel="1" thickBot="1">
      <c r="B16" s="44" t="s">
        <v>29</v>
      </c>
      <c r="C16" s="44" t="s">
        <v>158</v>
      </c>
      <c r="D16" s="130">
        <v>658.05899999999997</v>
      </c>
      <c r="E16" s="130">
        <v>993.21400000000006</v>
      </c>
      <c r="F16" s="130">
        <v>1651.2729999999999</v>
      </c>
      <c r="G16" s="130">
        <v>1621.6990000000001</v>
      </c>
      <c r="H16" s="130">
        <v>1599.5160000000001</v>
      </c>
      <c r="I16" s="130">
        <v>3221.2150000000001</v>
      </c>
      <c r="J16" s="130">
        <v>4872.4880000000003</v>
      </c>
      <c r="K16" s="130">
        <v>2277.3249999999998</v>
      </c>
      <c r="L16" s="130">
        <v>2924.1190000000001</v>
      </c>
      <c r="M16" s="130">
        <v>5201.4440000000004</v>
      </c>
      <c r="N16" s="130">
        <v>4865.8329999999996</v>
      </c>
      <c r="O16" s="130">
        <v>884.03099999999995</v>
      </c>
      <c r="P16" s="130">
        <v>5749.8639999999996</v>
      </c>
      <c r="Q16" s="130">
        <v>11008.218000000001</v>
      </c>
      <c r="R16" s="130">
        <v>4740.2240000000002</v>
      </c>
      <c r="S16" s="130">
        <v>3619.7930000000001</v>
      </c>
      <c r="T16" s="130">
        <v>8360.0169999999998</v>
      </c>
      <c r="U16" s="130">
        <v>5706.4769999999999</v>
      </c>
      <c r="V16" s="130">
        <v>1182.8030000000001</v>
      </c>
      <c r="W16" s="130">
        <v>6889.28</v>
      </c>
      <c r="X16" s="130">
        <v>15248</v>
      </c>
      <c r="Y16" s="177">
        <v>3540</v>
      </c>
      <c r="Z16" s="177">
        <v>2950</v>
      </c>
      <c r="AA16" s="177">
        <v>6490</v>
      </c>
      <c r="AB16" s="177">
        <v>3374</v>
      </c>
      <c r="AC16" s="177">
        <v>4506</v>
      </c>
      <c r="AD16" s="177">
        <v>7880</v>
      </c>
      <c r="AE16" s="177">
        <v>14370</v>
      </c>
      <c r="AF16" s="177">
        <v>1548</v>
      </c>
      <c r="AG16" s="177">
        <v>2996</v>
      </c>
      <c r="AH16" s="177">
        <v>4544</v>
      </c>
      <c r="AI16" s="177">
        <v>2391</v>
      </c>
      <c r="AJ16" s="177">
        <v>4125</v>
      </c>
      <c r="AK16" s="177">
        <v>6516</v>
      </c>
      <c r="AL16" s="177">
        <v>11060</v>
      </c>
    </row>
    <row r="17" spans="2:38" s="1" customFormat="1" ht="14.65" outlineLevel="1" thickBot="1">
      <c r="B17" s="42" t="s">
        <v>30</v>
      </c>
      <c r="C17" s="15" t="s">
        <v>159</v>
      </c>
      <c r="D17" s="126">
        <v>9.4019999999999992</v>
      </c>
      <c r="E17" s="126">
        <v>-6.2E-2</v>
      </c>
      <c r="F17" s="126">
        <v>9.34</v>
      </c>
      <c r="G17" s="126">
        <v>5.65</v>
      </c>
      <c r="H17" s="126">
        <v>141.511</v>
      </c>
      <c r="I17" s="126">
        <v>147.161</v>
      </c>
      <c r="J17" s="126">
        <v>156.501</v>
      </c>
      <c r="K17" s="127">
        <v>120.965</v>
      </c>
      <c r="L17" s="127">
        <v>151.87799999999999</v>
      </c>
      <c r="M17" s="127">
        <v>272.84300000000002</v>
      </c>
      <c r="N17" s="127">
        <v>255.57400000000001</v>
      </c>
      <c r="O17" s="127">
        <v>425.45699999999999</v>
      </c>
      <c r="P17" s="127">
        <v>681.03099999999995</v>
      </c>
      <c r="Q17" s="127">
        <v>896.96400000000006</v>
      </c>
      <c r="R17" s="127">
        <v>356.47699999999998</v>
      </c>
      <c r="S17" s="127">
        <v>447.09100000000001</v>
      </c>
      <c r="T17" s="127">
        <v>803.56799999999998</v>
      </c>
      <c r="U17" s="127">
        <v>423.74299999999999</v>
      </c>
      <c r="V17" s="127">
        <v>389.72</v>
      </c>
      <c r="W17" s="127">
        <v>813.46299999999997</v>
      </c>
      <c r="X17" s="127">
        <v>1617</v>
      </c>
      <c r="Y17" s="175">
        <v>315</v>
      </c>
      <c r="Z17" s="175">
        <v>346</v>
      </c>
      <c r="AA17" s="175">
        <v>661</v>
      </c>
      <c r="AB17" s="175">
        <v>204</v>
      </c>
      <c r="AC17" s="175">
        <v>249</v>
      </c>
      <c r="AD17" s="175">
        <v>453</v>
      </c>
      <c r="AE17" s="175">
        <v>1114</v>
      </c>
      <c r="AF17" s="175">
        <v>201</v>
      </c>
      <c r="AG17" s="175">
        <v>203</v>
      </c>
      <c r="AH17" s="175">
        <v>404</v>
      </c>
      <c r="AI17" s="175">
        <v>193</v>
      </c>
      <c r="AJ17" s="175">
        <v>165</v>
      </c>
      <c r="AK17" s="175">
        <v>358</v>
      </c>
      <c r="AL17" s="175">
        <v>762</v>
      </c>
    </row>
    <row r="18" spans="2:38" s="1" customFormat="1" ht="14.65" outlineLevel="1" thickBot="1">
      <c r="B18" s="42" t="s">
        <v>412</v>
      </c>
      <c r="C18" s="15" t="s">
        <v>160</v>
      </c>
      <c r="D18" s="126">
        <v>-90.308000000000007</v>
      </c>
      <c r="E18" s="126">
        <v>-132.06399999999999</v>
      </c>
      <c r="F18" s="126">
        <v>-222.37200000000001</v>
      </c>
      <c r="G18" s="126">
        <v>-106.11799999999999</v>
      </c>
      <c r="H18" s="126">
        <v>-363.14400000000001</v>
      </c>
      <c r="I18" s="126">
        <v>-469.262</v>
      </c>
      <c r="J18" s="126">
        <v>-691.63400000000001</v>
      </c>
      <c r="K18" s="127">
        <v>-215.517</v>
      </c>
      <c r="L18" s="127">
        <v>-288.57499999999999</v>
      </c>
      <c r="M18" s="127">
        <v>-504.09199999999998</v>
      </c>
      <c r="N18" s="127">
        <v>-382.08300000000003</v>
      </c>
      <c r="O18" s="127">
        <v>-711.30799999999999</v>
      </c>
      <c r="P18" s="127">
        <v>-1093.3910000000001</v>
      </c>
      <c r="Q18" s="127">
        <v>-1597.4829999999999</v>
      </c>
      <c r="R18" s="127">
        <v>-976.07299999999998</v>
      </c>
      <c r="S18" s="127">
        <v>-1418.4059999999999</v>
      </c>
      <c r="T18" s="127">
        <v>-2394.4789999999998</v>
      </c>
      <c r="U18" s="127">
        <v>-1363.768</v>
      </c>
      <c r="V18" s="127">
        <v>-1328.8589999999999</v>
      </c>
      <c r="W18" s="127">
        <v>-2692.627</v>
      </c>
      <c r="X18" s="127">
        <v>-5087</v>
      </c>
      <c r="Y18" s="175">
        <v>-947</v>
      </c>
      <c r="Z18" s="175">
        <v>-883</v>
      </c>
      <c r="AA18" s="175">
        <v>-1830</v>
      </c>
      <c r="AB18" s="175">
        <v>-1013</v>
      </c>
      <c r="AC18" s="175">
        <v>-1219</v>
      </c>
      <c r="AD18" s="175">
        <v>-2232</v>
      </c>
      <c r="AE18" s="175">
        <v>-4062</v>
      </c>
      <c r="AF18" s="175">
        <v>-961</v>
      </c>
      <c r="AG18" s="175">
        <v>-932</v>
      </c>
      <c r="AH18" s="175">
        <v>-1893</v>
      </c>
      <c r="AI18" s="175">
        <v>-993</v>
      </c>
      <c r="AJ18" s="175">
        <v>-931</v>
      </c>
      <c r="AK18" s="175">
        <v>-1924</v>
      </c>
      <c r="AL18" s="175">
        <v>-3817</v>
      </c>
    </row>
    <row r="19" spans="2:38" s="1" customFormat="1" ht="14.65" outlineLevel="1" thickBot="1">
      <c r="B19" s="42" t="s">
        <v>31</v>
      </c>
      <c r="C19" s="15" t="s">
        <v>161</v>
      </c>
      <c r="D19" s="126">
        <v>-60.567999999999998</v>
      </c>
      <c r="E19" s="126">
        <v>-38</v>
      </c>
      <c r="F19" s="126">
        <v>-98.567999999999998</v>
      </c>
      <c r="G19" s="126">
        <v>-56.515999999999998</v>
      </c>
      <c r="H19" s="126">
        <v>-54.073999999999998</v>
      </c>
      <c r="I19" s="126">
        <v>-110.59</v>
      </c>
      <c r="J19" s="126">
        <v>-209.15799999999999</v>
      </c>
      <c r="K19" s="127">
        <v>-53.935000000000002</v>
      </c>
      <c r="L19" s="127">
        <v>-69.581999999999994</v>
      </c>
      <c r="M19" s="127">
        <v>-123.517</v>
      </c>
      <c r="N19" s="127">
        <v>-59.969000000000001</v>
      </c>
      <c r="O19" s="127">
        <v>-11.577999999999999</v>
      </c>
      <c r="P19" s="127">
        <v>-71.546999999999997</v>
      </c>
      <c r="Q19" s="127">
        <v>-195.06399999999999</v>
      </c>
      <c r="R19" s="127">
        <v>-103.28700000000001</v>
      </c>
      <c r="S19" s="127">
        <v>-342.98200000000003</v>
      </c>
      <c r="T19" s="127">
        <v>-446.26900000000001</v>
      </c>
      <c r="U19" s="127">
        <v>-282.99799999999999</v>
      </c>
      <c r="V19" s="127">
        <v>-446.68099999999998</v>
      </c>
      <c r="W19" s="127">
        <v>-729.67899999999997</v>
      </c>
      <c r="X19" s="127">
        <v>-1176</v>
      </c>
      <c r="Y19" s="175">
        <v>-321</v>
      </c>
      <c r="Z19" s="175">
        <v>-321</v>
      </c>
      <c r="AA19" s="175">
        <v>-642</v>
      </c>
      <c r="AB19" s="175">
        <v>-355</v>
      </c>
      <c r="AC19" s="175">
        <v>-215</v>
      </c>
      <c r="AD19" s="175">
        <v>-570</v>
      </c>
      <c r="AE19" s="175">
        <v>-1212</v>
      </c>
      <c r="AF19" s="175">
        <v>-308</v>
      </c>
      <c r="AG19" s="175">
        <v>-357</v>
      </c>
      <c r="AH19" s="175">
        <v>-665</v>
      </c>
      <c r="AI19" s="175">
        <v>-466</v>
      </c>
      <c r="AJ19" s="175">
        <v>-505</v>
      </c>
      <c r="AK19" s="175">
        <v>-971</v>
      </c>
      <c r="AL19" s="175">
        <v>-1636</v>
      </c>
    </row>
    <row r="20" spans="2:38" s="1" customFormat="1" ht="14.65" outlineLevel="1" thickBot="1">
      <c r="B20" s="42" t="s">
        <v>32</v>
      </c>
      <c r="C20" s="15" t="s">
        <v>162</v>
      </c>
      <c r="D20" s="126">
        <v>78.603999999999999</v>
      </c>
      <c r="E20" s="126">
        <v>207.16399999999999</v>
      </c>
      <c r="F20" s="126">
        <v>285.76799999999997</v>
      </c>
      <c r="G20" s="126">
        <v>-345.71499999999997</v>
      </c>
      <c r="H20" s="126">
        <v>43.244</v>
      </c>
      <c r="I20" s="126">
        <v>-302.471</v>
      </c>
      <c r="J20" s="126">
        <v>-16.702999999999999</v>
      </c>
      <c r="K20" s="127">
        <v>135.85599999999999</v>
      </c>
      <c r="L20" s="127">
        <v>-135.52600000000001</v>
      </c>
      <c r="M20" s="127">
        <v>0.33</v>
      </c>
      <c r="N20" s="127">
        <v>-720.18499999999995</v>
      </c>
      <c r="O20" s="127">
        <v>1012.53</v>
      </c>
      <c r="P20" s="127">
        <v>292.34500000000003</v>
      </c>
      <c r="Q20" s="127">
        <v>292.67500000000001</v>
      </c>
      <c r="R20" s="127">
        <v>666.73699999999997</v>
      </c>
      <c r="S20" s="127">
        <v>425.43400000000003</v>
      </c>
      <c r="T20" s="127">
        <v>1092.171</v>
      </c>
      <c r="U20" s="127">
        <v>-1564.56</v>
      </c>
      <c r="V20" s="127">
        <v>382.93900000000002</v>
      </c>
      <c r="W20" s="127">
        <v>-1181.6210000000001</v>
      </c>
      <c r="X20" s="127">
        <v>-89</v>
      </c>
      <c r="Y20" s="175">
        <v>-655</v>
      </c>
      <c r="Z20" s="175">
        <v>-5</v>
      </c>
      <c r="AA20" s="175">
        <v>-660</v>
      </c>
      <c r="AB20" s="175">
        <v>-284</v>
      </c>
      <c r="AC20" s="175">
        <v>-633</v>
      </c>
      <c r="AD20" s="175">
        <v>-917</v>
      </c>
      <c r="AE20" s="175">
        <v>-1577</v>
      </c>
      <c r="AF20" s="175">
        <v>262</v>
      </c>
      <c r="AG20" s="175">
        <v>435</v>
      </c>
      <c r="AH20" s="175">
        <v>697</v>
      </c>
      <c r="AI20" s="175">
        <v>723</v>
      </c>
      <c r="AJ20" s="175">
        <v>172</v>
      </c>
      <c r="AK20" s="175">
        <v>895</v>
      </c>
      <c r="AL20" s="175">
        <v>1592</v>
      </c>
    </row>
    <row r="21" spans="2:38" s="1" customFormat="1" ht="14.65" outlineLevel="1" thickBot="1">
      <c r="B21" s="42" t="s">
        <v>33</v>
      </c>
      <c r="C21" s="15" t="s">
        <v>163</v>
      </c>
      <c r="D21" s="126">
        <v>1.631</v>
      </c>
      <c r="E21" s="126">
        <v>2.3780000000000001</v>
      </c>
      <c r="F21" s="126">
        <v>4.0090000000000003</v>
      </c>
      <c r="G21" s="126">
        <v>32.856999999999999</v>
      </c>
      <c r="H21" s="126">
        <v>-34.64</v>
      </c>
      <c r="I21" s="126">
        <v>-1.7829999999999999</v>
      </c>
      <c r="J21" s="126">
        <v>2.226</v>
      </c>
      <c r="K21" s="127">
        <v>-2.9000000000000001E-2</v>
      </c>
      <c r="L21" s="127">
        <v>2.593</v>
      </c>
      <c r="M21" s="127">
        <v>2.5640000000000001</v>
      </c>
      <c r="N21" s="127">
        <v>0.51200000000000001</v>
      </c>
      <c r="O21" s="127">
        <v>24.123999999999999</v>
      </c>
      <c r="P21" s="127">
        <v>24.635999999999999</v>
      </c>
      <c r="Q21" s="127">
        <v>27.2</v>
      </c>
      <c r="R21" s="127">
        <v>-1.2999999999999999E-2</v>
      </c>
      <c r="S21" s="127">
        <v>3.1749999999999998</v>
      </c>
      <c r="T21" s="127">
        <v>3.1619999999999999</v>
      </c>
      <c r="U21" s="127">
        <v>2.1909999999999998</v>
      </c>
      <c r="V21" s="127">
        <v>1.857</v>
      </c>
      <c r="W21" s="127">
        <v>4.048</v>
      </c>
      <c r="X21" s="127">
        <v>7</v>
      </c>
      <c r="Y21" s="127">
        <v>0</v>
      </c>
      <c r="Z21" s="127">
        <v>0</v>
      </c>
      <c r="AA21" s="127">
        <v>0</v>
      </c>
      <c r="AB21" s="127">
        <v>4</v>
      </c>
      <c r="AC21" s="127">
        <v>-1</v>
      </c>
      <c r="AD21" s="127">
        <v>3</v>
      </c>
      <c r="AE21" s="127">
        <v>3</v>
      </c>
      <c r="AF21" s="127">
        <v>0</v>
      </c>
      <c r="AG21" s="175">
        <v>0</v>
      </c>
      <c r="AH21" s="175">
        <v>0</v>
      </c>
      <c r="AI21" s="175">
        <v>3</v>
      </c>
      <c r="AJ21" s="175">
        <v>0</v>
      </c>
      <c r="AK21" s="175">
        <v>3</v>
      </c>
      <c r="AL21" s="127">
        <v>3</v>
      </c>
    </row>
    <row r="22" spans="2:38" s="1" customFormat="1" ht="14.65" outlineLevel="1" thickBot="1">
      <c r="B22" s="42" t="s">
        <v>35</v>
      </c>
      <c r="C22" s="15" t="s">
        <v>165</v>
      </c>
      <c r="D22" s="126">
        <v>0</v>
      </c>
      <c r="E22" s="126">
        <v>0.23899999999999999</v>
      </c>
      <c r="F22" s="126">
        <v>0.23899999999999999</v>
      </c>
      <c r="G22" s="126">
        <v>0</v>
      </c>
      <c r="H22" s="126">
        <v>0</v>
      </c>
      <c r="I22" s="126">
        <v>0</v>
      </c>
      <c r="J22" s="126">
        <v>0.23899999999999999</v>
      </c>
      <c r="K22" s="127">
        <v>0</v>
      </c>
      <c r="L22" s="127">
        <v>0</v>
      </c>
      <c r="M22" s="127">
        <v>0</v>
      </c>
      <c r="N22" s="127">
        <v>0</v>
      </c>
      <c r="O22" s="127">
        <v>0</v>
      </c>
      <c r="P22" s="127">
        <v>0</v>
      </c>
      <c r="Q22" s="127">
        <v>0</v>
      </c>
      <c r="R22" s="127">
        <v>0</v>
      </c>
      <c r="S22" s="127">
        <v>0</v>
      </c>
      <c r="T22" s="127">
        <v>0</v>
      </c>
      <c r="U22" s="127">
        <v>0</v>
      </c>
      <c r="V22" s="127">
        <v>0</v>
      </c>
      <c r="W22" s="127">
        <v>0</v>
      </c>
      <c r="X22" s="127">
        <v>0</v>
      </c>
      <c r="Y22" s="127">
        <v>0</v>
      </c>
      <c r="Z22" s="127">
        <v>0</v>
      </c>
      <c r="AA22" s="127">
        <v>0</v>
      </c>
      <c r="AB22" s="127">
        <v>0</v>
      </c>
      <c r="AC22" s="127">
        <v>0</v>
      </c>
      <c r="AD22" s="127">
        <v>0</v>
      </c>
      <c r="AE22" s="127">
        <v>0</v>
      </c>
      <c r="AF22" s="127">
        <v>0</v>
      </c>
      <c r="AG22" s="175">
        <v>0</v>
      </c>
      <c r="AH22" s="175">
        <v>0</v>
      </c>
      <c r="AI22" s="175">
        <v>0</v>
      </c>
      <c r="AJ22" s="175">
        <v>10</v>
      </c>
      <c r="AK22" s="175">
        <v>10</v>
      </c>
      <c r="AL22" s="127">
        <v>10</v>
      </c>
    </row>
    <row r="23" spans="2:38" s="1" customFormat="1" ht="14.65" outlineLevel="1" thickBot="1">
      <c r="B23" s="42" t="s">
        <v>36</v>
      </c>
      <c r="C23" s="15" t="s">
        <v>166</v>
      </c>
      <c r="D23" s="126">
        <v>-45.628</v>
      </c>
      <c r="E23" s="126">
        <v>-33.308999999999997</v>
      </c>
      <c r="F23" s="126">
        <v>-78.936999999999998</v>
      </c>
      <c r="G23" s="126">
        <v>249.273</v>
      </c>
      <c r="H23" s="126">
        <v>-119.004</v>
      </c>
      <c r="I23" s="126">
        <v>130.26900000000001</v>
      </c>
      <c r="J23" s="126">
        <v>51.332000000000001</v>
      </c>
      <c r="K23" s="127">
        <v>56.652999999999999</v>
      </c>
      <c r="L23" s="127">
        <v>-64.114999999999995</v>
      </c>
      <c r="M23" s="127">
        <v>-7.4619999999999997</v>
      </c>
      <c r="N23" s="127">
        <v>85.126999999999995</v>
      </c>
      <c r="O23" s="127">
        <v>-511.58600000000001</v>
      </c>
      <c r="P23" s="127">
        <v>-426.459</v>
      </c>
      <c r="Q23" s="127">
        <v>-433.92099999999999</v>
      </c>
      <c r="R23" s="127">
        <v>325.185</v>
      </c>
      <c r="S23" s="127">
        <v>4.4980000000000002</v>
      </c>
      <c r="T23" s="127">
        <v>329.68299999999999</v>
      </c>
      <c r="U23" s="127">
        <v>19.614999999999998</v>
      </c>
      <c r="V23" s="127">
        <v>-11.539</v>
      </c>
      <c r="W23" s="127">
        <v>8.0760000000000005</v>
      </c>
      <c r="X23" s="127">
        <v>338</v>
      </c>
      <c r="Y23" s="175">
        <v>-11</v>
      </c>
      <c r="Z23" s="175">
        <v>-17</v>
      </c>
      <c r="AA23" s="175">
        <v>-28</v>
      </c>
      <c r="AB23" s="175">
        <v>-20</v>
      </c>
      <c r="AC23" s="175">
        <v>71</v>
      </c>
      <c r="AD23" s="175">
        <v>51</v>
      </c>
      <c r="AE23" s="175">
        <v>23</v>
      </c>
      <c r="AF23" s="175">
        <v>-11</v>
      </c>
      <c r="AG23" s="175">
        <v>-59</v>
      </c>
      <c r="AH23" s="175">
        <v>-70</v>
      </c>
      <c r="AI23" s="175">
        <v>-69</v>
      </c>
      <c r="AJ23" s="175">
        <v>71</v>
      </c>
      <c r="AK23" s="175">
        <v>2</v>
      </c>
      <c r="AL23" s="175">
        <v>-68</v>
      </c>
    </row>
    <row r="24" spans="2:38" s="1" customFormat="1" ht="14.65" outlineLevel="1" thickBot="1">
      <c r="B24" s="44" t="s">
        <v>37</v>
      </c>
      <c r="C24" s="44" t="s">
        <v>167</v>
      </c>
      <c r="D24" s="157">
        <v>-106.867</v>
      </c>
      <c r="E24" s="130">
        <v>6.3460000000000001</v>
      </c>
      <c r="F24" s="130">
        <v>-100.521</v>
      </c>
      <c r="G24" s="130">
        <v>-220.56899999999999</v>
      </c>
      <c r="H24" s="130">
        <v>-386.10700000000003</v>
      </c>
      <c r="I24" s="130">
        <v>-606.67600000000004</v>
      </c>
      <c r="J24" s="130">
        <v>-707.197</v>
      </c>
      <c r="K24" s="130">
        <v>43.993000000000002</v>
      </c>
      <c r="L24" s="130">
        <v>-403.327</v>
      </c>
      <c r="M24" s="130">
        <v>-359.334</v>
      </c>
      <c r="N24" s="130">
        <v>-821.024</v>
      </c>
      <c r="O24" s="130">
        <v>227.63900000000001</v>
      </c>
      <c r="P24" s="130">
        <v>-593.38499999999999</v>
      </c>
      <c r="Q24" s="130">
        <v>-1009.629</v>
      </c>
      <c r="R24" s="130">
        <v>269.02600000000001</v>
      </c>
      <c r="S24" s="130">
        <v>-881.19</v>
      </c>
      <c r="T24" s="130">
        <v>-612.16399999999999</v>
      </c>
      <c r="U24" s="130">
        <v>-2765.777</v>
      </c>
      <c r="V24" s="130">
        <v>-1012.563</v>
      </c>
      <c r="W24" s="130">
        <v>-3778.34</v>
      </c>
      <c r="X24" s="130">
        <v>-4390</v>
      </c>
      <c r="Y24" s="130">
        <v>-1619</v>
      </c>
      <c r="Z24" s="130">
        <v>-880</v>
      </c>
      <c r="AA24" s="130">
        <v>-2499</v>
      </c>
      <c r="AB24" s="130">
        <v>-1464</v>
      </c>
      <c r="AC24" s="130">
        <v>-1748</v>
      </c>
      <c r="AD24" s="130">
        <v>-3212</v>
      </c>
      <c r="AE24" s="130">
        <v>-5711</v>
      </c>
      <c r="AF24" s="130">
        <v>-817</v>
      </c>
      <c r="AG24" s="130">
        <v>-710</v>
      </c>
      <c r="AH24" s="130">
        <v>-1527</v>
      </c>
      <c r="AI24" s="130">
        <v>-609</v>
      </c>
      <c r="AJ24" s="130">
        <v>-1018</v>
      </c>
      <c r="AK24" s="130">
        <v>-1627</v>
      </c>
      <c r="AL24" s="130">
        <v>-3154</v>
      </c>
    </row>
    <row r="25" spans="2:38" s="42" customFormat="1" ht="12" outlineLevel="1" thickBot="1">
      <c r="B25" s="42" t="s">
        <v>337</v>
      </c>
      <c r="C25" s="42" t="s">
        <v>413</v>
      </c>
      <c r="D25" s="126">
        <v>0</v>
      </c>
      <c r="E25" s="126">
        <v>0</v>
      </c>
      <c r="F25" s="126">
        <v>0</v>
      </c>
      <c r="G25" s="126">
        <v>0</v>
      </c>
      <c r="H25" s="126">
        <v>0</v>
      </c>
      <c r="I25" s="126">
        <v>0</v>
      </c>
      <c r="J25" s="126">
        <v>0</v>
      </c>
      <c r="K25" s="126">
        <v>0</v>
      </c>
      <c r="L25" s="126">
        <v>0</v>
      </c>
      <c r="M25" s="126">
        <v>0</v>
      </c>
      <c r="N25" s="127">
        <v>93.974000000000004</v>
      </c>
      <c r="O25" s="127">
        <v>223.744</v>
      </c>
      <c r="P25" s="127">
        <v>317.71800000000002</v>
      </c>
      <c r="Q25" s="127">
        <v>317.71800000000002</v>
      </c>
      <c r="R25" s="127">
        <v>690.56299999999999</v>
      </c>
      <c r="S25" s="127">
        <v>226.22399999999999</v>
      </c>
      <c r="T25" s="127">
        <v>916.78700000000003</v>
      </c>
      <c r="U25" s="127">
        <v>302.613</v>
      </c>
      <c r="V25" s="127">
        <v>-149.453</v>
      </c>
      <c r="W25" s="127">
        <v>153.16</v>
      </c>
      <c r="X25" s="127">
        <v>1070</v>
      </c>
      <c r="Y25" s="175">
        <v>97</v>
      </c>
      <c r="Z25" s="175">
        <v>350</v>
      </c>
      <c r="AA25" s="175">
        <v>447</v>
      </c>
      <c r="AB25" s="175">
        <v>-24</v>
      </c>
      <c r="AC25" s="175">
        <v>15</v>
      </c>
      <c r="AD25" s="175">
        <v>-9</v>
      </c>
      <c r="AE25" s="175">
        <v>438</v>
      </c>
      <c r="AF25" s="175">
        <v>313</v>
      </c>
      <c r="AG25" s="175">
        <v>278</v>
      </c>
      <c r="AH25" s="175">
        <v>591</v>
      </c>
      <c r="AI25" s="175">
        <v>40</v>
      </c>
      <c r="AJ25" s="175">
        <v>-445</v>
      </c>
      <c r="AK25" s="175">
        <v>-405</v>
      </c>
      <c r="AL25" s="175">
        <v>186</v>
      </c>
    </row>
    <row r="26" spans="2:38" s="1" customFormat="1" ht="14.65" outlineLevel="1" thickBot="1">
      <c r="B26" s="44" t="s">
        <v>12</v>
      </c>
      <c r="C26" s="44" t="s">
        <v>168</v>
      </c>
      <c r="D26" s="130">
        <v>551.19200000000001</v>
      </c>
      <c r="E26" s="130">
        <v>999.56</v>
      </c>
      <c r="F26" s="130">
        <v>1550.752</v>
      </c>
      <c r="G26" s="130">
        <v>1401.13</v>
      </c>
      <c r="H26" s="130">
        <v>1213.4090000000001</v>
      </c>
      <c r="I26" s="130">
        <v>2614.5390000000002</v>
      </c>
      <c r="J26" s="130">
        <v>4165.2910000000002</v>
      </c>
      <c r="K26" s="130">
        <v>2321.3180000000002</v>
      </c>
      <c r="L26" s="130">
        <v>2520.7919999999999</v>
      </c>
      <c r="M26" s="130">
        <v>4842.1099999999997</v>
      </c>
      <c r="N26" s="130">
        <v>4138.7830000000004</v>
      </c>
      <c r="O26" s="130">
        <v>1335.414</v>
      </c>
      <c r="P26" s="130">
        <v>5474.1970000000001</v>
      </c>
      <c r="Q26" s="130">
        <v>10316.307000000001</v>
      </c>
      <c r="R26" s="130">
        <v>5699.8130000000001</v>
      </c>
      <c r="S26" s="130">
        <v>2964.8270000000002</v>
      </c>
      <c r="T26" s="130">
        <v>8664.64</v>
      </c>
      <c r="U26" s="130">
        <v>3243.3130000000001</v>
      </c>
      <c r="V26" s="130">
        <v>20.786999999999999</v>
      </c>
      <c r="W26" s="130">
        <v>3264.1</v>
      </c>
      <c r="X26" s="130">
        <v>11928</v>
      </c>
      <c r="Y26" s="177">
        <v>2018</v>
      </c>
      <c r="Z26" s="177">
        <v>2420</v>
      </c>
      <c r="AA26" s="177">
        <v>4438</v>
      </c>
      <c r="AB26" s="177">
        <v>1886</v>
      </c>
      <c r="AC26" s="177">
        <v>2773</v>
      </c>
      <c r="AD26" s="177">
        <v>4659</v>
      </c>
      <c r="AE26" s="177">
        <v>9097</v>
      </c>
      <c r="AF26" s="177">
        <v>1044</v>
      </c>
      <c r="AG26" s="177">
        <v>2564</v>
      </c>
      <c r="AH26" s="177">
        <v>3608</v>
      </c>
      <c r="AI26" s="177">
        <v>1822</v>
      </c>
      <c r="AJ26" s="177">
        <v>2662</v>
      </c>
      <c r="AK26" s="177">
        <v>4484</v>
      </c>
      <c r="AL26" s="177">
        <v>8092</v>
      </c>
    </row>
    <row r="27" spans="2:38" s="1" customFormat="1" ht="14.65" outlineLevel="1" thickBot="1">
      <c r="B27" s="42" t="s">
        <v>38</v>
      </c>
      <c r="C27" s="15" t="s">
        <v>169</v>
      </c>
      <c r="D27" s="126">
        <v>-184.797</v>
      </c>
      <c r="E27" s="126">
        <v>-166.52699999999999</v>
      </c>
      <c r="F27" s="126">
        <v>-351.32400000000001</v>
      </c>
      <c r="G27" s="126">
        <v>-388.036</v>
      </c>
      <c r="H27" s="126">
        <v>-183.81100000000001</v>
      </c>
      <c r="I27" s="126">
        <v>-571.84699999999998</v>
      </c>
      <c r="J27" s="126">
        <v>-923.17100000000005</v>
      </c>
      <c r="K27" s="127">
        <v>-372.67200000000003</v>
      </c>
      <c r="L27" s="127">
        <v>-386.71899999999999</v>
      </c>
      <c r="M27" s="127">
        <v>-759.39099999999996</v>
      </c>
      <c r="N27" s="127">
        <v>-577.23599999999999</v>
      </c>
      <c r="O27" s="127">
        <v>-356.24799999999999</v>
      </c>
      <c r="P27" s="127">
        <v>-933.48400000000004</v>
      </c>
      <c r="Q27" s="127">
        <v>-1692.875</v>
      </c>
      <c r="R27" s="127">
        <v>-715.245</v>
      </c>
      <c r="S27" s="127">
        <v>-419.31900000000002</v>
      </c>
      <c r="T27" s="127">
        <v>-1134.5640000000001</v>
      </c>
      <c r="U27" s="127">
        <v>-549.62599999999998</v>
      </c>
      <c r="V27" s="127">
        <v>-401.779</v>
      </c>
      <c r="W27" s="127">
        <v>-951.40499999999997</v>
      </c>
      <c r="X27" s="127">
        <v>-2086</v>
      </c>
      <c r="Y27" s="175">
        <v>-533</v>
      </c>
      <c r="Z27" s="175">
        <v>-524</v>
      </c>
      <c r="AA27" s="175">
        <v>-1057</v>
      </c>
      <c r="AB27" s="175">
        <v>-570</v>
      </c>
      <c r="AC27" s="175">
        <v>-495</v>
      </c>
      <c r="AD27" s="175">
        <v>-1065</v>
      </c>
      <c r="AE27" s="175">
        <v>-2121</v>
      </c>
      <c r="AF27" s="175">
        <v>-405</v>
      </c>
      <c r="AG27" s="175">
        <v>-747</v>
      </c>
      <c r="AH27" s="175">
        <v>-1152</v>
      </c>
      <c r="AI27" s="175">
        <v>-689</v>
      </c>
      <c r="AJ27" s="175">
        <v>-534</v>
      </c>
      <c r="AK27" s="175">
        <v>-1223</v>
      </c>
      <c r="AL27" s="175">
        <v>-2375</v>
      </c>
    </row>
    <row r="28" spans="2:38" s="1" customFormat="1" ht="14.65" outlineLevel="1" thickBot="1">
      <c r="B28" s="44" t="s">
        <v>39</v>
      </c>
      <c r="C28" s="17" t="s">
        <v>170</v>
      </c>
      <c r="D28" s="131">
        <v>366.39499999999998</v>
      </c>
      <c r="E28" s="131">
        <v>833.03300000000002</v>
      </c>
      <c r="F28" s="131">
        <v>1199.4280000000001</v>
      </c>
      <c r="G28" s="131">
        <v>1013.0940000000001</v>
      </c>
      <c r="H28" s="131">
        <v>1029.598</v>
      </c>
      <c r="I28" s="131">
        <v>2042.692</v>
      </c>
      <c r="J28" s="131">
        <v>3242.12</v>
      </c>
      <c r="K28" s="131">
        <v>1948.646</v>
      </c>
      <c r="L28" s="131">
        <v>2134.0729999999999</v>
      </c>
      <c r="M28" s="131">
        <v>4082.7190000000001</v>
      </c>
      <c r="N28" s="131">
        <v>3561.547</v>
      </c>
      <c r="O28" s="131">
        <v>979.16600000000005</v>
      </c>
      <c r="P28" s="131">
        <v>4540.7129999999997</v>
      </c>
      <c r="Q28" s="131">
        <v>8623.4320000000007</v>
      </c>
      <c r="R28" s="131">
        <v>4984.5680000000002</v>
      </c>
      <c r="S28" s="131">
        <v>2545.5079999999998</v>
      </c>
      <c r="T28" s="131">
        <v>7530.076</v>
      </c>
      <c r="U28" s="131">
        <v>2693.6869999999999</v>
      </c>
      <c r="V28" s="131">
        <v>-380.99200000000002</v>
      </c>
      <c r="W28" s="131">
        <v>2312.6950000000002</v>
      </c>
      <c r="X28" s="131">
        <v>9842</v>
      </c>
      <c r="Y28" s="177">
        <v>1485</v>
      </c>
      <c r="Z28" s="177">
        <v>1896</v>
      </c>
      <c r="AA28" s="177">
        <v>3381</v>
      </c>
      <c r="AB28" s="177">
        <v>1316</v>
      </c>
      <c r="AC28" s="177">
        <v>2278</v>
      </c>
      <c r="AD28" s="177">
        <v>3594</v>
      </c>
      <c r="AE28" s="177">
        <v>6976</v>
      </c>
      <c r="AF28" s="177">
        <v>639</v>
      </c>
      <c r="AG28" s="177">
        <v>1817</v>
      </c>
      <c r="AH28" s="177">
        <v>2456</v>
      </c>
      <c r="AI28" s="177">
        <v>1133</v>
      </c>
      <c r="AJ28" s="177">
        <v>2128</v>
      </c>
      <c r="AK28" s="177">
        <v>3261</v>
      </c>
      <c r="AL28" s="177">
        <v>5717</v>
      </c>
    </row>
    <row r="29" spans="2:38" s="1" customFormat="1" ht="14.65" thickBot="1">
      <c r="B29" s="42" t="s">
        <v>40</v>
      </c>
      <c r="C29" s="15" t="s">
        <v>171</v>
      </c>
      <c r="D29" s="126">
        <v>334.05500000000001</v>
      </c>
      <c r="E29" s="126">
        <v>803.25900000000001</v>
      </c>
      <c r="F29" s="126">
        <v>1137.3140000000001</v>
      </c>
      <c r="G29" s="126">
        <v>972.85400000000004</v>
      </c>
      <c r="H29" s="126">
        <v>989.47500000000002</v>
      </c>
      <c r="I29" s="126">
        <v>1962.329</v>
      </c>
      <c r="J29" s="126">
        <v>3099.643</v>
      </c>
      <c r="K29" s="127">
        <v>1860.4649999999999</v>
      </c>
      <c r="L29" s="127">
        <v>2024.358630404327</v>
      </c>
      <c r="M29" s="127">
        <v>3884.8236304043271</v>
      </c>
      <c r="N29" s="127">
        <v>3491.2286195956731</v>
      </c>
      <c r="O29" s="127">
        <v>923.47748164614848</v>
      </c>
      <c r="P29" s="127">
        <v>4414.7061012418217</v>
      </c>
      <c r="Q29" s="127">
        <v>8299.5297316461492</v>
      </c>
      <c r="R29" s="127">
        <v>4973.9217043195085</v>
      </c>
      <c r="S29" s="127">
        <v>2487.6046778596651</v>
      </c>
      <c r="T29" s="127">
        <v>7461.526382179175</v>
      </c>
      <c r="U29" s="127">
        <v>2677.4356178208259</v>
      </c>
      <c r="V29" s="127">
        <v>-408.27300000000048</v>
      </c>
      <c r="W29" s="127">
        <v>2269.1626178208253</v>
      </c>
      <c r="X29" s="127">
        <v>9730</v>
      </c>
      <c r="Y29" s="175">
        <v>1410</v>
      </c>
      <c r="Z29" s="175">
        <v>1852</v>
      </c>
      <c r="AA29" s="175">
        <v>3262</v>
      </c>
      <c r="AB29" s="175">
        <v>1342</v>
      </c>
      <c r="AC29" s="175">
        <v>2222</v>
      </c>
      <c r="AD29" s="175">
        <v>3564</v>
      </c>
      <c r="AE29" s="175">
        <v>6827</v>
      </c>
      <c r="AF29" s="175">
        <v>646</v>
      </c>
      <c r="AG29" s="175">
        <v>1805</v>
      </c>
      <c r="AH29" s="175">
        <v>2451</v>
      </c>
      <c r="AI29" s="175">
        <v>1133</v>
      </c>
      <c r="AJ29" s="175">
        <v>2128</v>
      </c>
      <c r="AK29" s="175">
        <v>3261</v>
      </c>
      <c r="AL29" s="175">
        <v>5712</v>
      </c>
    </row>
    <row r="30" spans="2:38" s="1" customFormat="1" ht="14.65" thickBot="1">
      <c r="B30" s="42" t="s">
        <v>41</v>
      </c>
      <c r="C30" s="15" t="s">
        <v>172</v>
      </c>
      <c r="D30" s="126">
        <v>32.340000000000003</v>
      </c>
      <c r="E30" s="126">
        <v>29.773</v>
      </c>
      <c r="F30" s="126">
        <v>62.113</v>
      </c>
      <c r="G30" s="126">
        <v>40.24</v>
      </c>
      <c r="H30" s="126">
        <v>40.124000000000002</v>
      </c>
      <c r="I30" s="126">
        <v>80.364000000000004</v>
      </c>
      <c r="J30" s="126">
        <v>142.477</v>
      </c>
      <c r="K30" s="127">
        <v>88.180999999999997</v>
      </c>
      <c r="L30" s="127">
        <v>109.71436959567299</v>
      </c>
      <c r="M30" s="127">
        <v>197.895369595673</v>
      </c>
      <c r="N30" s="127">
        <v>70.318380404327002</v>
      </c>
      <c r="O30" s="127">
        <v>55.688518353851101</v>
      </c>
      <c r="P30" s="127">
        <v>126.00689875817811</v>
      </c>
      <c r="Q30" s="127">
        <v>323.90226835385113</v>
      </c>
      <c r="R30" s="127">
        <v>10.646295680490869</v>
      </c>
      <c r="S30" s="127">
        <v>57.903322140335014</v>
      </c>
      <c r="T30" s="127">
        <v>68.549617820825873</v>
      </c>
      <c r="U30" s="127">
        <v>16.251382179174122</v>
      </c>
      <c r="V30" s="127">
        <v>27.280999999999999</v>
      </c>
      <c r="W30" s="127">
        <v>43.532382179174121</v>
      </c>
      <c r="X30" s="127">
        <v>112</v>
      </c>
      <c r="Y30" s="175">
        <v>75</v>
      </c>
      <c r="Z30" s="175">
        <v>44</v>
      </c>
      <c r="AA30" s="175">
        <v>119</v>
      </c>
      <c r="AB30" s="175">
        <v>-26</v>
      </c>
      <c r="AC30" s="175">
        <v>56</v>
      </c>
      <c r="AD30" s="175">
        <v>30</v>
      </c>
      <c r="AE30" s="175">
        <v>149</v>
      </c>
      <c r="AF30" s="175">
        <v>-7</v>
      </c>
      <c r="AG30" s="175">
        <v>12</v>
      </c>
      <c r="AH30" s="175">
        <v>5</v>
      </c>
      <c r="AI30" s="175">
        <v>0</v>
      </c>
      <c r="AJ30" s="175">
        <v>0</v>
      </c>
      <c r="AK30" s="175">
        <v>0</v>
      </c>
      <c r="AL30" s="175">
        <v>5</v>
      </c>
    </row>
    <row r="31" spans="2:38" s="1" customFormat="1" ht="35.25" thickBot="1">
      <c r="B31" s="50" t="s">
        <v>42</v>
      </c>
      <c r="C31" s="50" t="s">
        <v>173</v>
      </c>
      <c r="D31" s="50"/>
      <c r="E31" s="50"/>
      <c r="F31" s="50"/>
      <c r="G31" s="50"/>
      <c r="H31" s="50"/>
      <c r="I31" s="50"/>
      <c r="J31" s="50"/>
      <c r="K31" s="50"/>
      <c r="L31" s="50"/>
      <c r="M31" s="50"/>
      <c r="N31" s="50"/>
      <c r="O31" s="50"/>
      <c r="P31" s="50"/>
      <c r="Q31" s="50"/>
      <c r="R31" s="50"/>
      <c r="S31" s="50"/>
      <c r="T31" s="50"/>
      <c r="U31" s="50"/>
      <c r="V31" s="50"/>
      <c r="W31" s="50"/>
      <c r="X31" s="50"/>
      <c r="Y31" s="178"/>
      <c r="Z31" s="178"/>
      <c r="AA31" s="178"/>
      <c r="AB31" s="178"/>
      <c r="AC31" s="178">
        <v>0</v>
      </c>
      <c r="AD31" s="178">
        <v>0</v>
      </c>
      <c r="AE31" s="178"/>
      <c r="AF31" s="178"/>
      <c r="AG31" s="178"/>
      <c r="AH31" s="178"/>
      <c r="AI31" s="178"/>
      <c r="AJ31" s="178"/>
      <c r="AK31" s="178"/>
      <c r="AL31" s="178"/>
    </row>
    <row r="32" spans="2:38" s="1" customFormat="1" ht="14.65" thickBot="1">
      <c r="B32" s="42" t="s">
        <v>43</v>
      </c>
      <c r="C32" s="15" t="s">
        <v>174</v>
      </c>
      <c r="D32" s="126">
        <v>-5.1429999999999998</v>
      </c>
      <c r="E32" s="126">
        <v>-1.331</v>
      </c>
      <c r="F32" s="126">
        <v>-6.4740000000000002</v>
      </c>
      <c r="G32" s="126">
        <v>-6.9139999999999997</v>
      </c>
      <c r="H32" s="126">
        <v>-4.8390000000000004</v>
      </c>
      <c r="I32" s="126">
        <v>-11.753</v>
      </c>
      <c r="J32" s="126">
        <v>-18.227</v>
      </c>
      <c r="K32" s="127">
        <v>109.979</v>
      </c>
      <c r="L32" s="127">
        <v>351.52600000000001</v>
      </c>
      <c r="M32" s="127">
        <v>461.505</v>
      </c>
      <c r="N32" s="127">
        <v>388.88799999999998</v>
      </c>
      <c r="O32" s="127">
        <v>-351.22899999999998</v>
      </c>
      <c r="P32" s="127">
        <v>37.658999999999999</v>
      </c>
      <c r="Q32" s="127">
        <v>499.16399999999999</v>
      </c>
      <c r="R32" s="127">
        <v>-313.13299999999998</v>
      </c>
      <c r="S32" s="127">
        <v>-162.55500000000001</v>
      </c>
      <c r="T32" s="127">
        <v>-475.68799999999999</v>
      </c>
      <c r="U32" s="127">
        <v>337.87</v>
      </c>
      <c r="V32" s="127">
        <v>-144.39500000000001</v>
      </c>
      <c r="W32" s="127">
        <v>193.47499999999999</v>
      </c>
      <c r="X32" s="127">
        <v>-282</v>
      </c>
      <c r="Y32" s="175">
        <v>223</v>
      </c>
      <c r="Z32" s="175">
        <v>-12</v>
      </c>
      <c r="AA32" s="175">
        <v>210</v>
      </c>
      <c r="AB32" s="175">
        <v>47</v>
      </c>
      <c r="AC32" s="175">
        <v>247</v>
      </c>
      <c r="AD32" s="175">
        <v>294</v>
      </c>
      <c r="AE32" s="175">
        <v>504</v>
      </c>
      <c r="AF32" s="175">
        <v>-324</v>
      </c>
      <c r="AG32" s="175">
        <v>-24</v>
      </c>
      <c r="AH32" s="175">
        <v>-348</v>
      </c>
      <c r="AI32" s="175">
        <v>-195</v>
      </c>
      <c r="AJ32" s="175">
        <v>-251</v>
      </c>
      <c r="AK32" s="175">
        <v>-446</v>
      </c>
      <c r="AL32" s="175">
        <v>-794</v>
      </c>
    </row>
    <row r="33" spans="2:38" s="1" customFormat="1" ht="14.65" thickBot="1">
      <c r="B33" s="44" t="s">
        <v>44</v>
      </c>
      <c r="C33" s="17" t="s">
        <v>175</v>
      </c>
      <c r="D33" s="131">
        <v>-5.1429999999999998</v>
      </c>
      <c r="E33" s="131">
        <v>-1.331</v>
      </c>
      <c r="F33" s="131">
        <v>-6.4740000000000002</v>
      </c>
      <c r="G33" s="131">
        <v>-6.9139999999999997</v>
      </c>
      <c r="H33" s="131">
        <v>-4.8390000000000004</v>
      </c>
      <c r="I33" s="131">
        <v>-11.753</v>
      </c>
      <c r="J33" s="131">
        <v>-18.227</v>
      </c>
      <c r="K33" s="131">
        <v>109.979</v>
      </c>
      <c r="L33" s="131">
        <v>351.52600000000001</v>
      </c>
      <c r="M33" s="131">
        <v>461.505</v>
      </c>
      <c r="N33" s="131">
        <v>388.88799999999998</v>
      </c>
      <c r="O33" s="131">
        <v>-351.22899999999998</v>
      </c>
      <c r="P33" s="131">
        <v>37.658999999999999</v>
      </c>
      <c r="Q33" s="131">
        <v>499.16399999999999</v>
      </c>
      <c r="R33" s="131">
        <v>-313.13299999999998</v>
      </c>
      <c r="S33" s="131">
        <v>-162.55500000000001</v>
      </c>
      <c r="T33" s="131">
        <v>-475.68799999999999</v>
      </c>
      <c r="U33" s="131">
        <v>337.87</v>
      </c>
      <c r="V33" s="131">
        <v>-144.39500000000001</v>
      </c>
      <c r="W33" s="131">
        <v>193.47499999999999</v>
      </c>
      <c r="X33" s="131">
        <v>-282</v>
      </c>
      <c r="Y33" s="177">
        <v>223</v>
      </c>
      <c r="Z33" s="177">
        <v>-12</v>
      </c>
      <c r="AA33" s="177">
        <v>210</v>
      </c>
      <c r="AB33" s="177">
        <v>47</v>
      </c>
      <c r="AC33" s="177">
        <v>247</v>
      </c>
      <c r="AD33" s="177">
        <v>294</v>
      </c>
      <c r="AE33" s="177">
        <v>504</v>
      </c>
      <c r="AF33" s="177">
        <v>-324</v>
      </c>
      <c r="AG33" s="177">
        <v>-24</v>
      </c>
      <c r="AH33" s="177">
        <v>-348</v>
      </c>
      <c r="AI33" s="177">
        <v>-195</v>
      </c>
      <c r="AJ33" s="177">
        <v>-251</v>
      </c>
      <c r="AK33" s="177">
        <v>-446</v>
      </c>
      <c r="AL33" s="177">
        <v>-794</v>
      </c>
    </row>
    <row r="34" spans="2:38" s="1" customFormat="1" ht="14.65" thickBot="1">
      <c r="B34" s="44" t="s">
        <v>45</v>
      </c>
      <c r="C34" s="17" t="s">
        <v>176</v>
      </c>
      <c r="D34" s="131">
        <v>361.25200000000001</v>
      </c>
      <c r="E34" s="131">
        <v>831.702</v>
      </c>
      <c r="F34" s="131">
        <v>1192.954</v>
      </c>
      <c r="G34" s="131">
        <v>1006.18</v>
      </c>
      <c r="H34" s="131">
        <v>1024.759</v>
      </c>
      <c r="I34" s="131">
        <v>2030.9390000000001</v>
      </c>
      <c r="J34" s="131">
        <v>3223.893</v>
      </c>
      <c r="K34" s="131">
        <v>2058.625</v>
      </c>
      <c r="L34" s="131">
        <v>2485.5990000000002</v>
      </c>
      <c r="M34" s="131">
        <v>4544.2240000000002</v>
      </c>
      <c r="N34" s="131">
        <v>3950.4349999999999</v>
      </c>
      <c r="O34" s="131">
        <v>627.93700000000001</v>
      </c>
      <c r="P34" s="131">
        <v>4578.3720000000003</v>
      </c>
      <c r="Q34" s="131">
        <v>9122.5959999999995</v>
      </c>
      <c r="R34" s="131">
        <v>4671.4350000000004</v>
      </c>
      <c r="S34" s="131">
        <v>2382.953</v>
      </c>
      <c r="T34" s="131">
        <v>7054.3879999999999</v>
      </c>
      <c r="U34" s="131">
        <v>3031.5569999999998</v>
      </c>
      <c r="V34" s="131">
        <v>-525.38699999999994</v>
      </c>
      <c r="W34" s="131">
        <v>2506.17</v>
      </c>
      <c r="X34" s="131">
        <v>9560</v>
      </c>
      <c r="Y34" s="177">
        <v>1708</v>
      </c>
      <c r="Z34" s="177">
        <v>1884</v>
      </c>
      <c r="AA34" s="177">
        <v>3592</v>
      </c>
      <c r="AB34" s="177">
        <v>1363</v>
      </c>
      <c r="AC34" s="177">
        <v>2525</v>
      </c>
      <c r="AD34" s="177">
        <v>3888</v>
      </c>
      <c r="AE34" s="177">
        <v>7480</v>
      </c>
      <c r="AF34" s="177">
        <v>315</v>
      </c>
      <c r="AG34" s="177">
        <v>1793</v>
      </c>
      <c r="AH34" s="177">
        <v>2108</v>
      </c>
      <c r="AI34" s="177">
        <v>938</v>
      </c>
      <c r="AJ34" s="177">
        <v>1877</v>
      </c>
      <c r="AK34" s="177">
        <v>2815</v>
      </c>
      <c r="AL34" s="177">
        <v>4923</v>
      </c>
    </row>
    <row r="35" spans="2:38" s="1" customFormat="1" ht="14.65" thickBot="1">
      <c r="B35" s="45" t="s">
        <v>46</v>
      </c>
      <c r="C35" s="18" t="s">
        <v>171</v>
      </c>
      <c r="D35" s="126">
        <v>328.91199999999998</v>
      </c>
      <c r="E35" s="126">
        <v>801.928</v>
      </c>
      <c r="F35" s="126">
        <v>1130.8399999999999</v>
      </c>
      <c r="G35" s="126">
        <v>965.94</v>
      </c>
      <c r="H35" s="126">
        <v>984.63599999999997</v>
      </c>
      <c r="I35" s="126">
        <v>1950.576</v>
      </c>
      <c r="J35" s="126">
        <v>3081.4160000000002</v>
      </c>
      <c r="K35" s="127">
        <v>1970.444</v>
      </c>
      <c r="L35" s="127">
        <v>2375.8846304043273</v>
      </c>
      <c r="M35" s="127">
        <v>4346.3286304043268</v>
      </c>
      <c r="N35" s="127">
        <v>3880.116619595673</v>
      </c>
      <c r="O35" s="127">
        <v>572.24848164614843</v>
      </c>
      <c r="P35" s="127">
        <v>4452.3651012418213</v>
      </c>
      <c r="Q35" s="127">
        <v>8798.6937316461481</v>
      </c>
      <c r="R35" s="127">
        <v>4660.7887043195087</v>
      </c>
      <c r="S35" s="127">
        <v>2325.0496778596648</v>
      </c>
      <c r="T35" s="127">
        <v>6985.8383821791749</v>
      </c>
      <c r="U35" s="127">
        <v>3015.3056178208258</v>
      </c>
      <c r="V35" s="127">
        <v>-552.66800000000001</v>
      </c>
      <c r="W35" s="127">
        <v>2462.6376178208261</v>
      </c>
      <c r="X35" s="127">
        <v>9447</v>
      </c>
      <c r="Y35" s="204">
        <v>1633</v>
      </c>
      <c r="Z35" s="175">
        <v>1840</v>
      </c>
      <c r="AA35" s="175">
        <v>3473</v>
      </c>
      <c r="AB35" s="175">
        <v>1389</v>
      </c>
      <c r="AC35" s="175">
        <v>2469</v>
      </c>
      <c r="AD35" s="175">
        <v>3858</v>
      </c>
      <c r="AE35" s="175">
        <v>7331</v>
      </c>
      <c r="AF35" s="175">
        <v>322</v>
      </c>
      <c r="AG35" s="204">
        <v>1781</v>
      </c>
      <c r="AH35" s="204">
        <v>2103</v>
      </c>
      <c r="AI35" s="204">
        <v>938</v>
      </c>
      <c r="AJ35" s="204">
        <v>1877</v>
      </c>
      <c r="AK35" s="204">
        <v>2815</v>
      </c>
      <c r="AL35" s="175">
        <v>4918</v>
      </c>
    </row>
    <row r="36" spans="2:38" s="1" customFormat="1" ht="14.65" thickBot="1">
      <c r="B36" s="45" t="s">
        <v>47</v>
      </c>
      <c r="C36" s="18" t="s">
        <v>172</v>
      </c>
      <c r="D36" s="126">
        <v>32.340000000000003</v>
      </c>
      <c r="E36" s="126">
        <v>29.773</v>
      </c>
      <c r="F36" s="126">
        <v>62.113</v>
      </c>
      <c r="G36" s="126">
        <v>40.24</v>
      </c>
      <c r="H36" s="126">
        <v>40.124000000000002</v>
      </c>
      <c r="I36" s="126">
        <v>80.364000000000004</v>
      </c>
      <c r="J36" s="126">
        <v>142.477</v>
      </c>
      <c r="K36" s="127">
        <v>88.180999999999997</v>
      </c>
      <c r="L36" s="127">
        <v>109.71436959567299</v>
      </c>
      <c r="M36" s="127">
        <v>197.895369595673</v>
      </c>
      <c r="N36" s="127">
        <v>70.318380404327002</v>
      </c>
      <c r="O36" s="127">
        <v>55.688518353851101</v>
      </c>
      <c r="P36" s="127">
        <v>126.00689875817811</v>
      </c>
      <c r="Q36" s="127">
        <v>323.90226835385113</v>
      </c>
      <c r="R36" s="127">
        <v>10.646295680490869</v>
      </c>
      <c r="S36" s="127">
        <v>57.903322140335014</v>
      </c>
      <c r="T36" s="127">
        <v>68.549617820825873</v>
      </c>
      <c r="U36" s="127">
        <v>16.251382179174122</v>
      </c>
      <c r="V36" s="127">
        <v>27.280999999999999</v>
      </c>
      <c r="W36" s="127">
        <v>43.532382179174121</v>
      </c>
      <c r="X36" s="127">
        <v>112</v>
      </c>
      <c r="Y36" s="204">
        <v>75</v>
      </c>
      <c r="Z36" s="175">
        <v>44</v>
      </c>
      <c r="AA36" s="175">
        <v>119</v>
      </c>
      <c r="AB36" s="175">
        <v>-26</v>
      </c>
      <c r="AC36" s="175">
        <v>56</v>
      </c>
      <c r="AD36" s="175">
        <v>30</v>
      </c>
      <c r="AE36" s="175">
        <v>149</v>
      </c>
      <c r="AF36" s="175">
        <v>-7</v>
      </c>
      <c r="AG36" s="204">
        <v>12</v>
      </c>
      <c r="AH36" s="204">
        <v>5</v>
      </c>
      <c r="AI36" s="204">
        <v>0</v>
      </c>
      <c r="AJ36" s="204">
        <v>0</v>
      </c>
      <c r="AK36" s="204">
        <v>0</v>
      </c>
      <c r="AL36" s="175">
        <v>5</v>
      </c>
    </row>
    <row r="37" spans="2:38" s="1" customFormat="1" ht="14.65" thickBot="1">
      <c r="B37" s="44" t="s">
        <v>322</v>
      </c>
      <c r="C37" s="17" t="s">
        <v>323</v>
      </c>
      <c r="D37" s="125">
        <v>1.0300367224718983</v>
      </c>
      <c r="E37" s="125">
        <v>2.486796538462392</v>
      </c>
      <c r="F37" s="125">
        <v>3.5168332609342903</v>
      </c>
      <c r="G37" s="125">
        <v>2.9131667390657094</v>
      </c>
      <c r="H37" s="125">
        <v>2.5199999999999996</v>
      </c>
      <c r="I37" s="125">
        <v>5.433166739065709</v>
      </c>
      <c r="J37" s="125">
        <v>8.9499999999999993</v>
      </c>
      <c r="K37" s="125">
        <v>4.3756727164782507</v>
      </c>
      <c r="L37" s="125">
        <v>4.7611381173134095</v>
      </c>
      <c r="M37" s="125">
        <v>9.1368108337916603</v>
      </c>
      <c r="N37" s="160">
        <v>8.1773658472355351</v>
      </c>
      <c r="O37" s="125">
        <v>2.1435970502545274</v>
      </c>
      <c r="P37" s="125">
        <v>10.247516766184377</v>
      </c>
      <c r="Q37" s="125">
        <v>19.265058222690268</v>
      </c>
      <c r="R37" s="160">
        <v>11.545580813265234</v>
      </c>
      <c r="S37" s="125">
        <v>5.3246699694552806</v>
      </c>
      <c r="T37" s="125">
        <v>16.870250782720515</v>
      </c>
      <c r="U37" s="125">
        <v>5.7670967286822865</v>
      </c>
      <c r="V37" s="125">
        <v>-1.3131592112645656</v>
      </c>
      <c r="W37" s="125">
        <v>4.4539375174177209</v>
      </c>
      <c r="X37" s="125">
        <v>21.324188300138236</v>
      </c>
      <c r="Y37" s="179">
        <v>2.7</v>
      </c>
      <c r="Z37" s="179">
        <v>3.465265495379577</v>
      </c>
      <c r="AA37" s="179">
        <v>6.1604203191963292</v>
      </c>
      <c r="AB37" s="179">
        <v>2.4869156411134847</v>
      </c>
      <c r="AC37" s="179">
        <v>4.1579700349079438</v>
      </c>
      <c r="AD37" s="179">
        <v>6.6448856760214285</v>
      </c>
      <c r="AE37" s="179">
        <v>12.805305995217758</v>
      </c>
      <c r="AF37" s="179">
        <v>1.21</v>
      </c>
      <c r="AG37" s="179">
        <v>3.3787799464283399</v>
      </c>
      <c r="AH37" s="179">
        <v>4.5873142616581974</v>
      </c>
      <c r="AI37" s="179">
        <v>2.1214702261367204</v>
      </c>
      <c r="AJ37" s="179">
        <v>3.9864129798895904</v>
      </c>
      <c r="AK37" s="179">
        <v>6.1078832060263109</v>
      </c>
      <c r="AL37" s="179">
        <v>10.695197467684508</v>
      </c>
    </row>
    <row r="38" spans="2:38" s="1" customFormat="1" ht="14.65" thickBot="1">
      <c r="D38" s="132"/>
      <c r="E38" s="132"/>
      <c r="F38" s="132"/>
      <c r="G38" s="132"/>
      <c r="H38" s="132"/>
      <c r="I38" s="132"/>
      <c r="J38" s="132"/>
      <c r="K38" s="132"/>
      <c r="L38" s="132"/>
      <c r="M38" s="132"/>
      <c r="N38" s="132"/>
      <c r="O38" s="132"/>
      <c r="P38" s="132"/>
      <c r="Q38" s="132"/>
      <c r="R38" s="132"/>
      <c r="S38" s="132"/>
      <c r="T38" s="132"/>
      <c r="U38" s="132"/>
      <c r="V38" s="132"/>
      <c r="W38" s="132"/>
      <c r="X38" s="132"/>
      <c r="Y38" s="180"/>
      <c r="Z38" s="175"/>
      <c r="AA38" s="175"/>
      <c r="AB38" s="175"/>
      <c r="AC38" s="175">
        <v>0</v>
      </c>
      <c r="AD38" s="175">
        <v>0</v>
      </c>
      <c r="AE38" s="132"/>
      <c r="AF38" s="175"/>
      <c r="AG38" s="175"/>
      <c r="AH38" s="175"/>
      <c r="AI38" s="175"/>
      <c r="AJ38" s="175"/>
      <c r="AK38" s="175"/>
      <c r="AL38" s="132"/>
    </row>
    <row r="39" spans="2:38" s="1" customFormat="1" ht="14.65" thickBot="1">
      <c r="B39" s="44" t="s">
        <v>13</v>
      </c>
      <c r="C39" s="17" t="s">
        <v>13</v>
      </c>
      <c r="D39" s="158">
        <v>1484.21</v>
      </c>
      <c r="E39" s="158">
        <v>1697</v>
      </c>
      <c r="F39" s="158">
        <v>3181.21</v>
      </c>
      <c r="G39" s="158">
        <v>2554.1559999999999</v>
      </c>
      <c r="H39" s="158">
        <v>2085.4769999999999</v>
      </c>
      <c r="I39" s="158">
        <v>4639.6329999999998</v>
      </c>
      <c r="J39" s="158">
        <v>7820.8429999999998</v>
      </c>
      <c r="K39" s="158">
        <v>3125.3289990329081</v>
      </c>
      <c r="L39" s="158">
        <v>3775.9099989670922</v>
      </c>
      <c r="M39" s="158">
        <v>6901.2389979999998</v>
      </c>
      <c r="N39" s="158">
        <v>5791.9411050241497</v>
      </c>
      <c r="O39" s="158">
        <v>1762.201</v>
      </c>
      <c r="P39" s="158">
        <v>7554.1431050241499</v>
      </c>
      <c r="Q39" s="158">
        <v>14455.381103024149</v>
      </c>
      <c r="R39" s="158">
        <v>5643.8289999999997</v>
      </c>
      <c r="S39" s="158">
        <v>4727.8580000000002</v>
      </c>
      <c r="T39" s="158">
        <v>10371.687</v>
      </c>
      <c r="U39" s="158">
        <v>7117.3739999999998</v>
      </c>
      <c r="V39" s="158">
        <v>2215.8500225783973</v>
      </c>
      <c r="W39" s="158">
        <v>9333.2240225783971</v>
      </c>
      <c r="X39" s="158">
        <v>19705</v>
      </c>
      <c r="Y39" s="158">
        <v>4758</v>
      </c>
      <c r="Z39" s="158">
        <v>4249</v>
      </c>
      <c r="AA39" s="158">
        <v>9007</v>
      </c>
      <c r="AB39" s="158">
        <v>5012</v>
      </c>
      <c r="AC39" s="158">
        <v>6156</v>
      </c>
      <c r="AD39" s="158">
        <v>11168</v>
      </c>
      <c r="AE39" s="158">
        <v>20175</v>
      </c>
      <c r="AF39" s="158">
        <v>3260</v>
      </c>
      <c r="AG39" s="158">
        <v>4842.9137970000002</v>
      </c>
      <c r="AH39" s="158">
        <v>8103</v>
      </c>
      <c r="AI39" s="158">
        <v>4504.7770077212544</v>
      </c>
      <c r="AJ39" s="158">
        <v>6244.2948162787452</v>
      </c>
      <c r="AK39" s="158">
        <v>10749.071824000001</v>
      </c>
      <c r="AL39" s="158">
        <v>18852.071823999999</v>
      </c>
    </row>
    <row r="40" spans="2:38">
      <c r="D40" s="149"/>
      <c r="E40" s="149"/>
      <c r="F40" s="149"/>
      <c r="G40" s="149"/>
      <c r="H40" s="149"/>
      <c r="I40" s="82"/>
      <c r="J40" s="82"/>
      <c r="K40" s="82"/>
      <c r="L40" s="82"/>
      <c r="M40" s="82"/>
      <c r="N40" s="82"/>
      <c r="R40" s="82"/>
      <c r="S40" s="82"/>
      <c r="T40" s="82"/>
      <c r="U40" s="82"/>
      <c r="AG40" s="4"/>
      <c r="AH40" s="4"/>
      <c r="AI40" s="4"/>
      <c r="AJ40" s="4"/>
      <c r="AK40" s="4"/>
    </row>
    <row r="41" spans="2:38">
      <c r="D41" s="149"/>
      <c r="E41" s="149"/>
      <c r="F41" s="149"/>
      <c r="G41" s="149"/>
      <c r="H41" s="149"/>
      <c r="I41" s="82"/>
      <c r="J41" s="82"/>
      <c r="K41" s="82"/>
      <c r="L41" s="82"/>
      <c r="M41" s="82"/>
      <c r="N41" s="82"/>
      <c r="R41" s="82"/>
      <c r="S41" s="82"/>
      <c r="T41" s="82"/>
      <c r="U41" s="82"/>
      <c r="AG41" s="4"/>
      <c r="AH41" s="4"/>
      <c r="AI41" s="4"/>
      <c r="AJ41" s="4"/>
      <c r="AK41" s="4"/>
    </row>
    <row r="42" spans="2:38" hidden="1">
      <c r="D42" s="149"/>
      <c r="E42" s="149"/>
      <c r="F42" s="149"/>
      <c r="G42" s="149"/>
      <c r="H42" s="149"/>
      <c r="I42" s="82"/>
      <c r="J42" s="82"/>
      <c r="K42" s="82"/>
      <c r="L42" s="82"/>
      <c r="M42" s="82"/>
      <c r="N42" s="82"/>
      <c r="R42" s="82"/>
      <c r="S42" s="82"/>
      <c r="T42" s="82"/>
      <c r="U42" s="82"/>
      <c r="AG42" s="208">
        <f>AG16</f>
        <v>2996</v>
      </c>
      <c r="AH42" s="208">
        <f>AH16</f>
        <v>4544</v>
      </c>
      <c r="AI42" s="208"/>
      <c r="AJ42" s="208"/>
      <c r="AK42" s="208"/>
    </row>
    <row r="43" spans="2:38" hidden="1">
      <c r="D43" s="150"/>
      <c r="E43" s="150"/>
      <c r="F43" s="150"/>
      <c r="G43" s="150"/>
      <c r="H43" s="150"/>
      <c r="I43" s="71"/>
      <c r="J43" s="71"/>
      <c r="K43" s="71"/>
      <c r="L43" s="71"/>
      <c r="M43" s="71"/>
      <c r="N43" s="71"/>
      <c r="R43" s="71"/>
      <c r="S43" s="71"/>
      <c r="T43" s="71"/>
      <c r="U43" s="71"/>
      <c r="AG43" s="208">
        <f>AG10</f>
        <v>-1815</v>
      </c>
      <c r="AH43" s="208">
        <f>AH10</f>
        <v>-3496</v>
      </c>
      <c r="AI43" s="208"/>
      <c r="AJ43" s="208"/>
      <c r="AK43" s="208"/>
    </row>
    <row r="44" spans="2:38" hidden="1">
      <c r="D44" s="151"/>
      <c r="E44" s="151"/>
      <c r="F44" s="151"/>
      <c r="G44" s="151"/>
      <c r="H44" s="151"/>
      <c r="I44" s="80"/>
      <c r="J44" s="80"/>
      <c r="K44" s="80"/>
      <c r="L44" s="80"/>
      <c r="M44" s="80"/>
      <c r="N44" s="80"/>
      <c r="R44" s="80"/>
      <c r="S44" s="80"/>
      <c r="T44" s="80"/>
      <c r="U44" s="80"/>
      <c r="AG44" s="209">
        <f>AH44-AF44</f>
        <v>-63</v>
      </c>
      <c r="AH44" s="209">
        <f>ROUND(-62517808/1000000,0)</f>
        <v>-63</v>
      </c>
      <c r="AI44" s="209"/>
      <c r="AJ44" s="209"/>
      <c r="AK44" s="209"/>
    </row>
    <row r="45" spans="2:38" hidden="1">
      <c r="AG45" s="210">
        <f>AG40/AG3</f>
        <v>0</v>
      </c>
      <c r="AH45" s="210">
        <f>AH40/AH3</f>
        <v>0</v>
      </c>
      <c r="AI45" s="210"/>
      <c r="AJ45" s="210"/>
      <c r="AK45" s="210"/>
    </row>
    <row r="46" spans="2:38" hidden="1">
      <c r="C46" s="83"/>
      <c r="AG46" s="70"/>
      <c r="AH46" s="70"/>
      <c r="AI46" s="70"/>
      <c r="AJ46" s="70"/>
      <c r="AK46" s="70"/>
    </row>
    <row r="47" spans="2:38" hidden="1">
      <c r="C47" s="83"/>
      <c r="D47" s="149"/>
      <c r="E47" s="149"/>
      <c r="F47" s="149"/>
      <c r="G47" s="149"/>
      <c r="H47" s="149"/>
      <c r="I47" s="82"/>
      <c r="J47" s="82"/>
      <c r="K47" s="82"/>
      <c r="L47" s="82"/>
      <c r="M47" s="82"/>
      <c r="N47" s="82"/>
      <c r="R47" s="82"/>
      <c r="S47" s="82"/>
      <c r="T47" s="82"/>
      <c r="U47" s="82"/>
    </row>
    <row r="48" spans="2:38" hidden="1">
      <c r="C48" s="83"/>
      <c r="D48" s="150"/>
      <c r="E48" s="150"/>
      <c r="F48" s="150"/>
      <c r="G48" s="150"/>
      <c r="H48" s="150"/>
      <c r="I48" s="71"/>
      <c r="AG48" s="208"/>
      <c r="AH48" s="208"/>
      <c r="AI48" s="208"/>
      <c r="AJ48" s="208"/>
      <c r="AK48" s="208"/>
    </row>
    <row r="49" spans="3:37" hidden="1">
      <c r="C49" s="83"/>
      <c r="D49" s="152"/>
      <c r="E49" s="152"/>
      <c r="F49" s="152"/>
      <c r="G49" s="152"/>
      <c r="H49" s="152"/>
      <c r="I49" s="84"/>
      <c r="J49" s="84"/>
      <c r="K49" s="84"/>
      <c r="L49" s="84"/>
      <c r="M49" s="84"/>
      <c r="N49" s="84"/>
      <c r="R49" s="84"/>
      <c r="S49" s="84"/>
      <c r="T49" s="84"/>
      <c r="U49" s="84"/>
      <c r="AG49" s="209"/>
      <c r="AH49" s="209"/>
      <c r="AI49" s="209"/>
      <c r="AJ49" s="209"/>
      <c r="AK49" s="209"/>
    </row>
    <row r="50" spans="3:37" hidden="1">
      <c r="C50" s="83"/>
      <c r="D50" s="150"/>
      <c r="E50" s="150"/>
      <c r="F50" s="150"/>
      <c r="G50" s="150"/>
      <c r="H50" s="150"/>
      <c r="I50" s="71"/>
      <c r="J50" s="71"/>
      <c r="K50" s="71"/>
      <c r="L50" s="71"/>
      <c r="M50" s="71"/>
      <c r="N50" s="71"/>
      <c r="R50" s="71"/>
      <c r="S50" s="71"/>
      <c r="T50" s="71"/>
      <c r="U50" s="71"/>
      <c r="AG50" s="211"/>
      <c r="AH50" s="211"/>
      <c r="AI50" s="211"/>
      <c r="AJ50" s="211"/>
      <c r="AK50" s="211"/>
    </row>
    <row r="51" spans="3:37" hidden="1">
      <c r="C51" s="83"/>
      <c r="D51" s="153"/>
      <c r="E51" s="153"/>
      <c r="F51" s="153"/>
      <c r="G51" s="153"/>
      <c r="H51" s="153"/>
      <c r="I51" s="85"/>
      <c r="J51" s="85"/>
      <c r="K51" s="85"/>
      <c r="L51" s="85"/>
      <c r="M51" s="85"/>
      <c r="N51" s="85"/>
      <c r="R51" s="85"/>
      <c r="S51" s="85"/>
      <c r="T51" s="85"/>
      <c r="U51" s="85"/>
      <c r="AG51" s="212"/>
      <c r="AH51" s="212"/>
      <c r="AI51" s="212"/>
      <c r="AJ51" s="212"/>
      <c r="AK51" s="212"/>
    </row>
    <row r="52" spans="3:37" hidden="1">
      <c r="C52" s="83"/>
      <c r="D52" s="154"/>
      <c r="E52" s="154"/>
      <c r="F52" s="154"/>
      <c r="G52" s="154"/>
      <c r="H52" s="154"/>
      <c r="I52" s="86"/>
      <c r="J52" s="86"/>
      <c r="K52" s="86"/>
      <c r="L52" s="86"/>
      <c r="M52" s="86"/>
      <c r="N52" s="86"/>
      <c r="R52" s="86"/>
      <c r="S52" s="86"/>
      <c r="T52" s="86"/>
      <c r="U52" s="86"/>
      <c r="AG52" s="213"/>
      <c r="AH52" s="213"/>
      <c r="AI52" s="213"/>
      <c r="AJ52" s="213"/>
      <c r="AK52" s="213"/>
    </row>
    <row r="53" spans="3:37" hidden="1">
      <c r="AG53" s="214"/>
      <c r="AH53" s="214"/>
      <c r="AI53" s="214"/>
      <c r="AJ53" s="214"/>
      <c r="AK53" s="214"/>
    </row>
    <row r="57" spans="3:37" hidden="1">
      <c r="AG57" s="215">
        <f>AG40+AD40+Z40</f>
        <v>0</v>
      </c>
      <c r="AH57" s="215">
        <f>AH40+AC40</f>
        <v>0</v>
      </c>
      <c r="AI57" s="215"/>
      <c r="AJ57" s="215"/>
      <c r="AK57" s="215"/>
    </row>
  </sheetData>
  <phoneticPr fontId="32" type="noConversion"/>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EBBA-7148-46B1-8C43-1BBE2423DA4E}">
  <dimension ref="A1:X73"/>
  <sheetViews>
    <sheetView zoomScale="85" zoomScaleNormal="85" zoomScaleSheetLayoutView="100" workbookViewId="0">
      <pane xSplit="2" ySplit="4" topLeftCell="P43" activePane="bottomRight" state="frozen"/>
      <selection activeCell="AA19" sqref="AA19"/>
      <selection pane="topRight" activeCell="AA19" sqref="AA19"/>
      <selection pane="bottomLeft" activeCell="AA19" sqref="AA19"/>
      <selection pane="bottomRight" activeCell="AA72" sqref="AA72"/>
    </sheetView>
  </sheetViews>
  <sheetFormatPr defaultColWidth="13.796875" defaultRowHeight="14.25" zeroHeight="1"/>
  <cols>
    <col min="1" max="1" width="5.796875" style="1" customWidth="1"/>
    <col min="2" max="2" width="43.33203125" style="1" bestFit="1" customWidth="1"/>
    <col min="3" max="3" width="38.33203125" style="1" customWidth="1"/>
    <col min="4" max="5" width="14.33203125" style="1" customWidth="1"/>
    <col min="6" max="7" width="11.796875" style="1" customWidth="1"/>
    <col min="8" max="8" width="14.33203125" style="1" bestFit="1" customWidth="1"/>
    <col min="9" max="11" width="15.46484375" style="1" customWidth="1"/>
    <col min="12" max="15" width="15.46484375" style="1" bestFit="1" customWidth="1"/>
    <col min="16" max="20" width="15.6640625" style="1" customWidth="1"/>
    <col min="21" max="21" width="13.796875" style="1"/>
    <col min="22" max="22" width="12.33203125" style="2" customWidth="1"/>
    <col min="23" max="16384" width="13.796875" style="1"/>
  </cols>
  <sheetData>
    <row r="1" spans="1:24" s="4" customFormat="1">
      <c r="A1" s="1"/>
      <c r="B1" s="193" t="s">
        <v>506</v>
      </c>
      <c r="C1" s="193" t="s">
        <v>507</v>
      </c>
      <c r="D1" s="1"/>
      <c r="E1" s="1"/>
      <c r="F1" s="1"/>
      <c r="G1" s="1"/>
      <c r="H1" s="1"/>
      <c r="I1" s="1"/>
      <c r="J1" s="1"/>
      <c r="K1" s="1"/>
      <c r="L1" s="1"/>
      <c r="M1" s="1"/>
      <c r="N1" s="1"/>
      <c r="O1" s="1"/>
      <c r="P1" s="1"/>
      <c r="T1" s="1"/>
      <c r="U1" s="1"/>
      <c r="V1" s="1"/>
      <c r="W1" s="1"/>
      <c r="X1" s="1"/>
    </row>
    <row r="2" spans="1:24" s="4" customFormat="1" ht="23.65" thickBot="1">
      <c r="A2" s="1"/>
      <c r="B2" s="22" t="s">
        <v>21</v>
      </c>
      <c r="C2" s="23" t="s">
        <v>144</v>
      </c>
      <c r="D2" s="30" t="s">
        <v>332</v>
      </c>
      <c r="E2" s="24" t="s">
        <v>331</v>
      </c>
      <c r="F2" s="24" t="s">
        <v>341</v>
      </c>
      <c r="G2" s="24" t="s">
        <v>387</v>
      </c>
      <c r="H2" s="24" t="s">
        <v>329</v>
      </c>
      <c r="I2" s="29" t="s">
        <v>330</v>
      </c>
      <c r="J2" s="29" t="s">
        <v>336</v>
      </c>
      <c r="K2" s="29" t="s">
        <v>386</v>
      </c>
      <c r="L2" s="29" t="s">
        <v>408</v>
      </c>
      <c r="M2" s="29" t="s">
        <v>434</v>
      </c>
      <c r="N2" s="29" t="s">
        <v>446</v>
      </c>
      <c r="O2" s="29" t="s">
        <v>456</v>
      </c>
      <c r="P2" s="29" t="s">
        <v>465</v>
      </c>
      <c r="Q2" s="29" t="s">
        <v>488</v>
      </c>
      <c r="R2" s="29" t="s">
        <v>510</v>
      </c>
      <c r="S2" s="29" t="s">
        <v>517</v>
      </c>
      <c r="T2" s="29" t="s">
        <v>535</v>
      </c>
      <c r="U2" s="29" t="s">
        <v>546</v>
      </c>
      <c r="V2" s="29" t="s">
        <v>557</v>
      </c>
      <c r="W2" s="29" t="s">
        <v>567</v>
      </c>
      <c r="X2" s="29" t="s">
        <v>575</v>
      </c>
    </row>
    <row r="3" spans="1:24" s="4" customFormat="1" ht="14.65" thickBot="1">
      <c r="A3" s="1"/>
      <c r="B3" s="31" t="s">
        <v>48</v>
      </c>
      <c r="C3" s="8" t="s">
        <v>177</v>
      </c>
      <c r="D3" s="133"/>
      <c r="E3" s="133"/>
      <c r="F3" s="133"/>
      <c r="G3" s="133"/>
      <c r="H3" s="133"/>
      <c r="I3" s="134"/>
      <c r="J3" s="134"/>
      <c r="K3" s="134"/>
      <c r="L3" s="134"/>
      <c r="M3" s="134"/>
      <c r="N3" s="134"/>
      <c r="O3" s="134"/>
      <c r="P3" s="134"/>
      <c r="Q3" s="181"/>
      <c r="R3" s="181"/>
      <c r="S3" s="181"/>
      <c r="T3" s="134"/>
      <c r="U3" s="134"/>
      <c r="V3" s="181"/>
      <c r="W3" s="134"/>
      <c r="X3" s="134"/>
    </row>
    <row r="4" spans="1:24" s="4" customFormat="1" ht="14.65" thickBot="1">
      <c r="A4" s="1"/>
      <c r="B4" s="31" t="s">
        <v>0</v>
      </c>
      <c r="C4" s="8" t="s">
        <v>178</v>
      </c>
      <c r="D4" s="133"/>
      <c r="E4" s="133"/>
      <c r="F4" s="133"/>
      <c r="G4" s="133"/>
      <c r="H4" s="133"/>
      <c r="I4" s="134"/>
      <c r="J4" s="134"/>
      <c r="K4" s="134"/>
      <c r="L4" s="134"/>
      <c r="M4" s="134"/>
      <c r="N4" s="134"/>
      <c r="O4" s="134"/>
      <c r="P4" s="134"/>
      <c r="Q4" s="181"/>
      <c r="R4" s="181"/>
      <c r="S4" s="181"/>
      <c r="T4" s="134"/>
      <c r="U4" s="134"/>
      <c r="V4" s="181"/>
      <c r="W4" s="134"/>
      <c r="X4" s="134"/>
    </row>
    <row r="5" spans="1:24" s="4" customFormat="1" ht="14.65" thickBot="1">
      <c r="A5" s="1"/>
      <c r="B5" s="32" t="s">
        <v>49</v>
      </c>
      <c r="C5" s="9" t="s">
        <v>179</v>
      </c>
      <c r="D5" s="135">
        <v>7600.6819999999998</v>
      </c>
      <c r="E5" s="135">
        <v>7542.0640000000003</v>
      </c>
      <c r="F5" s="135">
        <v>11232.793</v>
      </c>
      <c r="G5" s="135">
        <v>13121.074000000001</v>
      </c>
      <c r="H5" s="135">
        <v>13377.526</v>
      </c>
      <c r="I5" s="74">
        <v>13560.504000000001</v>
      </c>
      <c r="J5" s="74">
        <v>16720.010999999999</v>
      </c>
      <c r="K5" s="74">
        <v>21152.706999999999</v>
      </c>
      <c r="L5" s="74">
        <v>21000.71</v>
      </c>
      <c r="M5" s="74">
        <v>21126.036</v>
      </c>
      <c r="N5" s="74">
        <v>21458.475999999999</v>
      </c>
      <c r="O5" s="74">
        <v>22182.134999999998</v>
      </c>
      <c r="P5" s="74">
        <v>21885</v>
      </c>
      <c r="Q5" s="205">
        <v>22225</v>
      </c>
      <c r="R5" s="74">
        <v>22331</v>
      </c>
      <c r="S5" s="74">
        <v>22511</v>
      </c>
      <c r="T5" s="74">
        <v>37437</v>
      </c>
      <c r="U5" s="74">
        <v>38223</v>
      </c>
      <c r="V5" s="74">
        <v>38420</v>
      </c>
      <c r="W5" s="74">
        <v>38287</v>
      </c>
      <c r="X5" s="74">
        <v>38715</v>
      </c>
    </row>
    <row r="6" spans="1:24" s="4" customFormat="1" ht="14.65" thickBot="1">
      <c r="A6" s="1"/>
      <c r="B6" s="32" t="s">
        <v>50</v>
      </c>
      <c r="C6" s="9" t="s">
        <v>180</v>
      </c>
      <c r="D6" s="135">
        <v>1833.4690000000001</v>
      </c>
      <c r="E6" s="135">
        <v>1679.7819999999999</v>
      </c>
      <c r="F6" s="135">
        <v>2242.777</v>
      </c>
      <c r="G6" s="135">
        <v>2606.308</v>
      </c>
      <c r="H6" s="135">
        <v>2827.578</v>
      </c>
      <c r="I6" s="74">
        <v>4043.9450000000002</v>
      </c>
      <c r="J6" s="74">
        <v>3694.1329999999998</v>
      </c>
      <c r="K6" s="74">
        <v>3364.5990000000002</v>
      </c>
      <c r="L6" s="74">
        <v>2695.018</v>
      </c>
      <c r="M6" s="74">
        <v>2891.58</v>
      </c>
      <c r="N6" s="74">
        <v>2746.4780000000001</v>
      </c>
      <c r="O6" s="74">
        <v>2565.9760000000001</v>
      </c>
      <c r="P6" s="74">
        <v>2696</v>
      </c>
      <c r="Q6" s="205">
        <v>2421</v>
      </c>
      <c r="R6" s="74">
        <v>2869</v>
      </c>
      <c r="S6" s="74">
        <v>5720</v>
      </c>
      <c r="T6" s="74">
        <v>2988</v>
      </c>
      <c r="U6" s="74">
        <v>2933</v>
      </c>
      <c r="V6" s="74">
        <v>4170</v>
      </c>
      <c r="W6" s="74">
        <v>5373</v>
      </c>
      <c r="X6" s="74">
        <v>6388</v>
      </c>
    </row>
    <row r="7" spans="1:24" s="4" customFormat="1" ht="14.65" thickBot="1">
      <c r="A7" s="1"/>
      <c r="B7" s="32" t="s">
        <v>51</v>
      </c>
      <c r="C7" s="9" t="s">
        <v>181</v>
      </c>
      <c r="D7" s="135">
        <v>7657.5950000000003</v>
      </c>
      <c r="E7" s="135">
        <v>7640.6679999999997</v>
      </c>
      <c r="F7" s="135">
        <v>4646.741</v>
      </c>
      <c r="G7" s="135">
        <v>5365.9870000000001</v>
      </c>
      <c r="H7" s="135">
        <v>4593.643</v>
      </c>
      <c r="I7" s="74">
        <v>4483.6080000000002</v>
      </c>
      <c r="J7" s="74">
        <v>5161.7250000000004</v>
      </c>
      <c r="K7" s="74">
        <v>2116.8739999999998</v>
      </c>
      <c r="L7" s="74">
        <v>2170.0169999999998</v>
      </c>
      <c r="M7" s="74">
        <v>2527.6309999999999</v>
      </c>
      <c r="N7" s="74">
        <v>2436.2069999999999</v>
      </c>
      <c r="O7" s="74">
        <v>5603.6080000000002</v>
      </c>
      <c r="P7" s="74">
        <v>6106</v>
      </c>
      <c r="Q7" s="205">
        <v>6205</v>
      </c>
      <c r="R7" s="74">
        <v>6434</v>
      </c>
      <c r="S7" s="74">
        <v>7688</v>
      </c>
      <c r="T7" s="74">
        <v>8363</v>
      </c>
      <c r="U7" s="74">
        <v>8050</v>
      </c>
      <c r="V7" s="74">
        <v>9394</v>
      </c>
      <c r="W7" s="74">
        <v>12218</v>
      </c>
      <c r="X7" s="74">
        <v>11252</v>
      </c>
    </row>
    <row r="8" spans="1:24" s="4" customFormat="1" ht="14.65" thickBot="1">
      <c r="A8" s="1"/>
      <c r="B8" s="32" t="s">
        <v>1</v>
      </c>
      <c r="C8" s="9" t="s">
        <v>1</v>
      </c>
      <c r="D8" s="135">
        <v>898.73800000000006</v>
      </c>
      <c r="E8" s="135">
        <v>898.73800000000006</v>
      </c>
      <c r="F8" s="135">
        <v>898.73800000000006</v>
      </c>
      <c r="G8" s="135">
        <v>898.73800000000006</v>
      </c>
      <c r="H8" s="135">
        <v>898.73800000000006</v>
      </c>
      <c r="I8" s="74">
        <v>898.73800000000006</v>
      </c>
      <c r="J8" s="74">
        <v>934.88300000000004</v>
      </c>
      <c r="K8" s="74">
        <v>937.13</v>
      </c>
      <c r="L8" s="74">
        <v>935.202</v>
      </c>
      <c r="M8" s="74">
        <v>1702.019</v>
      </c>
      <c r="N8" s="74">
        <v>1651.5119999999999</v>
      </c>
      <c r="O8" s="74">
        <v>6701.4340000000002</v>
      </c>
      <c r="P8" s="74">
        <v>5460</v>
      </c>
      <c r="Q8" s="205">
        <v>5462</v>
      </c>
      <c r="R8" s="74">
        <v>5461</v>
      </c>
      <c r="S8" s="74">
        <v>8021</v>
      </c>
      <c r="T8" s="74">
        <v>8681</v>
      </c>
      <c r="U8" s="74">
        <v>9261</v>
      </c>
      <c r="V8" s="74">
        <v>9260</v>
      </c>
      <c r="W8" s="74">
        <v>9260</v>
      </c>
      <c r="X8" s="74">
        <v>9262</v>
      </c>
    </row>
    <row r="9" spans="1:24" s="4" customFormat="1" ht="14.65" thickBot="1">
      <c r="A9" s="1"/>
      <c r="B9" s="32" t="s">
        <v>415</v>
      </c>
      <c r="C9" s="9" t="s">
        <v>416</v>
      </c>
      <c r="D9" s="135">
        <v>3752.9639999999999</v>
      </c>
      <c r="E9" s="135">
        <v>3581.855</v>
      </c>
      <c r="F9" s="135">
        <v>3407.86</v>
      </c>
      <c r="G9" s="135">
        <v>3235.395</v>
      </c>
      <c r="H9" s="135">
        <v>3047.33</v>
      </c>
      <c r="I9" s="74">
        <v>2868.6129999999998</v>
      </c>
      <c r="J9" s="74">
        <v>2721.9569999999999</v>
      </c>
      <c r="K9" s="74">
        <v>2575.5790000000002</v>
      </c>
      <c r="L9" s="74">
        <v>2400.7249999999999</v>
      </c>
      <c r="M9" s="74">
        <v>2360.279</v>
      </c>
      <c r="N9" s="74">
        <v>2237.5610000000001</v>
      </c>
      <c r="O9" s="74">
        <v>2150.7629999999999</v>
      </c>
      <c r="P9" s="74">
        <v>3037</v>
      </c>
      <c r="Q9" s="205">
        <v>2814</v>
      </c>
      <c r="R9" s="74">
        <v>2701</v>
      </c>
      <c r="S9" s="74">
        <v>2622</v>
      </c>
      <c r="T9" s="74">
        <v>2937</v>
      </c>
      <c r="U9" s="74">
        <v>2906</v>
      </c>
      <c r="V9" s="74">
        <v>3039</v>
      </c>
      <c r="W9" s="74">
        <v>3175</v>
      </c>
      <c r="X9" s="74">
        <v>3294</v>
      </c>
    </row>
    <row r="10" spans="1:24" s="4" customFormat="1" ht="14.65" thickBot="1">
      <c r="A10" s="1"/>
      <c r="B10" s="32" t="s">
        <v>340</v>
      </c>
      <c r="C10" s="9" t="s">
        <v>414</v>
      </c>
      <c r="D10" s="135">
        <v>0</v>
      </c>
      <c r="E10" s="135">
        <v>0</v>
      </c>
      <c r="F10" s="135">
        <v>0</v>
      </c>
      <c r="G10" s="135">
        <v>0</v>
      </c>
      <c r="H10" s="135">
        <v>0</v>
      </c>
      <c r="I10" s="74">
        <v>0</v>
      </c>
      <c r="J10" s="74">
        <v>1850</v>
      </c>
      <c r="K10" s="74">
        <v>1943.9739999999999</v>
      </c>
      <c r="L10" s="74">
        <v>2167.7179999999998</v>
      </c>
      <c r="M10" s="74">
        <v>2858.2809999999999</v>
      </c>
      <c r="N10" s="74">
        <v>2734.5039999999999</v>
      </c>
      <c r="O10" s="74">
        <v>3037.1179999999999</v>
      </c>
      <c r="P10" s="74">
        <v>2888</v>
      </c>
      <c r="Q10" s="205">
        <v>2985</v>
      </c>
      <c r="R10" s="74">
        <v>2985</v>
      </c>
      <c r="S10" s="74">
        <v>2960</v>
      </c>
      <c r="T10" s="74">
        <v>2975</v>
      </c>
      <c r="U10" s="74">
        <v>3290</v>
      </c>
      <c r="V10" s="74">
        <v>2896</v>
      </c>
      <c r="W10" s="74">
        <v>2936</v>
      </c>
      <c r="X10" s="74">
        <v>2492</v>
      </c>
    </row>
    <row r="11" spans="1:24" s="4" customFormat="1" ht="14.65" thickBot="1">
      <c r="A11" s="1"/>
      <c r="B11" s="32" t="s">
        <v>2</v>
      </c>
      <c r="C11" s="9" t="s">
        <v>182</v>
      </c>
      <c r="D11" s="135">
        <v>13.241</v>
      </c>
      <c r="E11" s="135">
        <v>4.9379999999999997</v>
      </c>
      <c r="F11" s="135">
        <v>6.609</v>
      </c>
      <c r="G11" s="135">
        <v>28.591000000000001</v>
      </c>
      <c r="H11" s="135">
        <v>67.984999999999999</v>
      </c>
      <c r="I11" s="74">
        <v>108.126</v>
      </c>
      <c r="J11" s="74">
        <v>151.12700000000001</v>
      </c>
      <c r="K11" s="74">
        <v>166.43799999999999</v>
      </c>
      <c r="L11" s="74">
        <v>214.661</v>
      </c>
      <c r="M11" s="74">
        <v>227.59100000000001</v>
      </c>
      <c r="N11" s="74">
        <v>419.97500000000002</v>
      </c>
      <c r="O11" s="74">
        <v>512.38199999999995</v>
      </c>
      <c r="P11" s="74">
        <v>111</v>
      </c>
      <c r="Q11" s="205">
        <v>119</v>
      </c>
      <c r="R11" s="74">
        <v>168</v>
      </c>
      <c r="S11" s="74">
        <v>117</v>
      </c>
      <c r="T11" s="74">
        <v>123</v>
      </c>
      <c r="U11" s="74">
        <v>132</v>
      </c>
      <c r="V11" s="74">
        <v>122</v>
      </c>
      <c r="W11" s="74">
        <v>139</v>
      </c>
      <c r="X11" s="74">
        <v>168</v>
      </c>
    </row>
    <row r="12" spans="1:24" s="4" customFormat="1" ht="14.65" thickBot="1">
      <c r="A12" s="1"/>
      <c r="B12" s="32" t="s">
        <v>52</v>
      </c>
      <c r="C12" s="9" t="s">
        <v>183</v>
      </c>
      <c r="D12" s="135">
        <v>0</v>
      </c>
      <c r="E12" s="135">
        <v>0</v>
      </c>
      <c r="F12" s="135">
        <v>0</v>
      </c>
      <c r="G12" s="135">
        <v>0</v>
      </c>
      <c r="H12" s="135">
        <v>288.97500000000002</v>
      </c>
      <c r="I12" s="74">
        <v>412.70100000000002</v>
      </c>
      <c r="J12" s="74">
        <v>401.26299999999998</v>
      </c>
      <c r="K12" s="74">
        <v>459.65800000000002</v>
      </c>
      <c r="L12" s="74">
        <v>378.54399999999998</v>
      </c>
      <c r="M12" s="74">
        <v>7291.1310000000003</v>
      </c>
      <c r="N12" s="74">
        <v>6990.3109999999997</v>
      </c>
      <c r="O12" s="74">
        <v>7728.7849999999999</v>
      </c>
      <c r="P12" s="74">
        <v>8307</v>
      </c>
      <c r="Q12" s="205">
        <v>8655</v>
      </c>
      <c r="R12" s="74">
        <v>9074</v>
      </c>
      <c r="S12" s="74">
        <v>9173</v>
      </c>
      <c r="T12" s="74">
        <v>9601</v>
      </c>
      <c r="U12" s="74">
        <v>9524</v>
      </c>
      <c r="V12" s="74">
        <v>9117</v>
      </c>
      <c r="W12" s="74">
        <v>8939</v>
      </c>
      <c r="X12" s="74">
        <v>8352</v>
      </c>
    </row>
    <row r="13" spans="1:24" s="4" customFormat="1" ht="14.65" thickBot="1">
      <c r="A13" s="1"/>
      <c r="B13" s="32" t="s">
        <v>435</v>
      </c>
      <c r="C13" s="9" t="s">
        <v>436</v>
      </c>
      <c r="D13" s="135">
        <v>0</v>
      </c>
      <c r="E13" s="135">
        <v>0</v>
      </c>
      <c r="F13" s="135">
        <v>0</v>
      </c>
      <c r="G13" s="135">
        <v>0</v>
      </c>
      <c r="H13" s="135">
        <v>0</v>
      </c>
      <c r="I13" s="135">
        <v>0</v>
      </c>
      <c r="J13" s="135">
        <v>0</v>
      </c>
      <c r="K13" s="135">
        <v>0</v>
      </c>
      <c r="L13" s="135">
        <v>0</v>
      </c>
      <c r="M13" s="74">
        <v>12.42</v>
      </c>
      <c r="N13" s="74">
        <v>11.234999999999999</v>
      </c>
      <c r="O13" s="74">
        <v>4.8499999999999996</v>
      </c>
      <c r="P13" s="74">
        <v>5</v>
      </c>
      <c r="Q13" s="205">
        <v>4.5724999999999998</v>
      </c>
      <c r="R13" s="74">
        <v>6</v>
      </c>
      <c r="S13" s="74">
        <v>7</v>
      </c>
      <c r="T13" s="74">
        <v>10</v>
      </c>
      <c r="U13" s="74">
        <v>8</v>
      </c>
      <c r="V13" s="74">
        <v>8</v>
      </c>
      <c r="W13" s="74">
        <v>8</v>
      </c>
      <c r="X13" s="74">
        <v>6</v>
      </c>
    </row>
    <row r="14" spans="1:24" s="4" customFormat="1" ht="14.65" thickBot="1">
      <c r="A14" s="1"/>
      <c r="B14" s="32" t="s">
        <v>53</v>
      </c>
      <c r="C14" s="9" t="s">
        <v>184</v>
      </c>
      <c r="D14" s="135">
        <v>2.2000000000000002</v>
      </c>
      <c r="E14" s="135">
        <v>2.2000000000000002</v>
      </c>
      <c r="F14" s="135">
        <v>2.2000000000000002</v>
      </c>
      <c r="G14" s="135">
        <v>2.2000000000000002</v>
      </c>
      <c r="H14" s="135">
        <v>2.2000000000000002</v>
      </c>
      <c r="I14" s="74">
        <v>2.2000000000000002</v>
      </c>
      <c r="J14" s="74">
        <v>2.2000000000000002</v>
      </c>
      <c r="K14" s="74">
        <v>2.2000000000000002</v>
      </c>
      <c r="L14" s="74">
        <v>2.2000000000000002</v>
      </c>
      <c r="M14" s="74">
        <v>3.2770000000000001</v>
      </c>
      <c r="N14" s="74">
        <v>2.2000000000000002</v>
      </c>
      <c r="O14" s="74">
        <v>2.2000000000000002</v>
      </c>
      <c r="P14" s="74">
        <v>2</v>
      </c>
      <c r="Q14" s="205">
        <v>2</v>
      </c>
      <c r="R14" s="74">
        <v>2</v>
      </c>
      <c r="S14" s="74">
        <v>2</v>
      </c>
      <c r="T14" s="74">
        <v>2</v>
      </c>
      <c r="U14" s="74">
        <v>2</v>
      </c>
      <c r="V14" s="74">
        <v>2</v>
      </c>
      <c r="W14" s="74">
        <v>2</v>
      </c>
      <c r="X14" s="74">
        <v>2</v>
      </c>
    </row>
    <row r="15" spans="1:24" s="4" customFormat="1" ht="14.65" thickBot="1">
      <c r="A15" s="1"/>
      <c r="B15" s="32" t="s">
        <v>54</v>
      </c>
      <c r="C15" s="9" t="s">
        <v>185</v>
      </c>
      <c r="D15" s="135">
        <v>0</v>
      </c>
      <c r="E15" s="135">
        <v>0</v>
      </c>
      <c r="F15" s="135">
        <v>0</v>
      </c>
      <c r="G15" s="135">
        <v>0</v>
      </c>
      <c r="H15" s="135">
        <v>0</v>
      </c>
      <c r="I15" s="74">
        <v>0</v>
      </c>
      <c r="J15" s="74">
        <v>0</v>
      </c>
      <c r="K15" s="74">
        <v>0</v>
      </c>
      <c r="L15" s="74">
        <v>0</v>
      </c>
      <c r="M15" s="74">
        <v>0</v>
      </c>
      <c r="N15" s="74">
        <v>0</v>
      </c>
      <c r="O15" s="74">
        <v>0</v>
      </c>
      <c r="P15" s="74">
        <v>0</v>
      </c>
      <c r="Q15" s="205">
        <v>0</v>
      </c>
      <c r="R15" s="74">
        <v>0</v>
      </c>
      <c r="S15" s="74">
        <v>0</v>
      </c>
      <c r="T15" s="74">
        <v>0</v>
      </c>
      <c r="U15" s="74">
        <v>0</v>
      </c>
      <c r="V15" s="74">
        <v>0</v>
      </c>
      <c r="W15" s="74">
        <v>0</v>
      </c>
      <c r="X15" s="74">
        <v>0</v>
      </c>
    </row>
    <row r="16" spans="1:24" s="4" customFormat="1" ht="14.65" thickBot="1">
      <c r="A16" s="1"/>
      <c r="B16" s="33" t="s">
        <v>55</v>
      </c>
      <c r="C16" s="10" t="s">
        <v>186</v>
      </c>
      <c r="D16" s="136">
        <v>21758.888999999999</v>
      </c>
      <c r="E16" s="136">
        <v>21350.244999999999</v>
      </c>
      <c r="F16" s="136">
        <v>22437.718000000001</v>
      </c>
      <c r="G16" s="136">
        <v>25258.293000000001</v>
      </c>
      <c r="H16" s="136">
        <v>25103.974999999999</v>
      </c>
      <c r="I16" s="136">
        <v>26378.435000000001</v>
      </c>
      <c r="J16" s="136">
        <v>31637.298999999999</v>
      </c>
      <c r="K16" s="136">
        <v>32719.159</v>
      </c>
      <c r="L16" s="136">
        <v>31964.794999999998</v>
      </c>
      <c r="M16" s="136">
        <v>41000.245000000003</v>
      </c>
      <c r="N16" s="136">
        <v>40688.459000000003</v>
      </c>
      <c r="O16" s="136">
        <v>50489.250999999997</v>
      </c>
      <c r="P16" s="136">
        <v>50497</v>
      </c>
      <c r="Q16" s="182">
        <v>50893</v>
      </c>
      <c r="R16" s="182">
        <v>52031</v>
      </c>
      <c r="S16" s="182">
        <v>58821</v>
      </c>
      <c r="T16" s="136">
        <v>73117</v>
      </c>
      <c r="U16" s="136">
        <v>74329</v>
      </c>
      <c r="V16" s="182">
        <v>76428</v>
      </c>
      <c r="W16" s="136">
        <v>80337</v>
      </c>
      <c r="X16" s="136">
        <v>79931</v>
      </c>
    </row>
    <row r="17" spans="1:24" s="4" customFormat="1" ht="14.65" thickBot="1">
      <c r="A17" s="1"/>
      <c r="B17" s="31" t="s">
        <v>3</v>
      </c>
      <c r="C17" s="8" t="s">
        <v>187</v>
      </c>
      <c r="D17" s="133"/>
      <c r="E17" s="133"/>
      <c r="F17" s="133"/>
      <c r="G17" s="133"/>
      <c r="H17" s="137"/>
      <c r="I17" s="134"/>
      <c r="J17" s="134"/>
      <c r="K17" s="134"/>
      <c r="L17" s="134"/>
      <c r="M17" s="134"/>
      <c r="N17" s="134"/>
      <c r="O17" s="134"/>
      <c r="P17" s="134"/>
      <c r="Q17" s="181"/>
      <c r="R17" s="181"/>
      <c r="S17" s="181"/>
      <c r="T17" s="134"/>
      <c r="U17" s="134"/>
      <c r="V17" s="181"/>
      <c r="W17" s="134"/>
      <c r="X17" s="134"/>
    </row>
    <row r="18" spans="1:24" s="4" customFormat="1" ht="14.65" thickBot="1">
      <c r="A18" s="1"/>
      <c r="B18" s="32" t="s">
        <v>56</v>
      </c>
      <c r="C18" s="9" t="s">
        <v>188</v>
      </c>
      <c r="D18" s="135">
        <v>22245.245999999999</v>
      </c>
      <c r="E18" s="135">
        <v>24094.173999999999</v>
      </c>
      <c r="F18" s="135">
        <v>24017.436000000002</v>
      </c>
      <c r="G18" s="135">
        <v>20762.181</v>
      </c>
      <c r="H18" s="135">
        <v>24127.996999999999</v>
      </c>
      <c r="I18" s="74">
        <v>25794.352999999999</v>
      </c>
      <c r="J18" s="74">
        <v>36982.055999999997</v>
      </c>
      <c r="K18" s="74">
        <v>29850.648000000001</v>
      </c>
      <c r="L18" s="74">
        <v>54998.394999999997</v>
      </c>
      <c r="M18" s="74">
        <v>53120.633000000002</v>
      </c>
      <c r="N18" s="74">
        <v>68894.925000000003</v>
      </c>
      <c r="O18" s="74">
        <v>69935.644</v>
      </c>
      <c r="P18" s="74">
        <v>58385</v>
      </c>
      <c r="Q18" s="205">
        <v>69430</v>
      </c>
      <c r="R18" s="74">
        <v>58264</v>
      </c>
      <c r="S18" s="74">
        <v>67683</v>
      </c>
      <c r="T18" s="74">
        <v>69693</v>
      </c>
      <c r="U18" s="74">
        <v>63038</v>
      </c>
      <c r="V18" s="74">
        <v>78126</v>
      </c>
      <c r="W18" s="74">
        <v>74270</v>
      </c>
      <c r="X18" s="74">
        <v>75127</v>
      </c>
    </row>
    <row r="19" spans="1:24" s="4" customFormat="1" ht="14.65" thickBot="1">
      <c r="A19" s="1"/>
      <c r="B19" s="32" t="s">
        <v>57</v>
      </c>
      <c r="C19" s="9" t="s">
        <v>189</v>
      </c>
      <c r="D19" s="135">
        <v>70.628</v>
      </c>
      <c r="E19" s="135">
        <v>61.999000000000002</v>
      </c>
      <c r="F19" s="135">
        <v>68.853999999999999</v>
      </c>
      <c r="G19" s="135">
        <v>144.227</v>
      </c>
      <c r="H19" s="135">
        <v>111.708</v>
      </c>
      <c r="I19" s="74">
        <v>130.13399999999999</v>
      </c>
      <c r="J19" s="74">
        <v>153.321</v>
      </c>
      <c r="K19" s="74">
        <v>182.334</v>
      </c>
      <c r="L19" s="74">
        <v>166.102</v>
      </c>
      <c r="M19" s="74">
        <v>171.97900000000001</v>
      </c>
      <c r="N19" s="74">
        <v>159.05000000000001</v>
      </c>
      <c r="O19" s="74">
        <v>153.78299999999999</v>
      </c>
      <c r="P19" s="74">
        <v>139</v>
      </c>
      <c r="Q19" s="205">
        <v>153</v>
      </c>
      <c r="R19" s="74">
        <v>137</v>
      </c>
      <c r="S19" s="74">
        <v>159</v>
      </c>
      <c r="T19" s="74">
        <v>207</v>
      </c>
      <c r="U19" s="74">
        <v>277</v>
      </c>
      <c r="V19" s="74">
        <v>242</v>
      </c>
      <c r="W19" s="74">
        <v>266</v>
      </c>
      <c r="X19" s="74">
        <v>257</v>
      </c>
    </row>
    <row r="20" spans="1:24" s="4" customFormat="1" ht="14.65" thickBot="1">
      <c r="A20" s="1"/>
      <c r="B20" s="32" t="s">
        <v>4</v>
      </c>
      <c r="C20" s="9" t="s">
        <v>417</v>
      </c>
      <c r="D20" s="135">
        <v>4477.7839999999997</v>
      </c>
      <c r="E20" s="135">
        <v>8404.8799999999992</v>
      </c>
      <c r="F20" s="135">
        <v>7343.8339999999998</v>
      </c>
      <c r="G20" s="135">
        <v>6502.4170000000004</v>
      </c>
      <c r="H20" s="135">
        <v>5179.1980000000003</v>
      </c>
      <c r="I20" s="74">
        <v>10689.259</v>
      </c>
      <c r="J20" s="74">
        <v>11469.039000000001</v>
      </c>
      <c r="K20" s="74">
        <v>11182.168</v>
      </c>
      <c r="L20" s="74">
        <v>8690.7870000000003</v>
      </c>
      <c r="M20" s="74">
        <v>17545.433000000001</v>
      </c>
      <c r="N20" s="74">
        <v>17289.124</v>
      </c>
      <c r="O20" s="74">
        <v>21759.365000000002</v>
      </c>
      <c r="P20" s="74">
        <v>15851</v>
      </c>
      <c r="Q20" s="205">
        <v>13662</v>
      </c>
      <c r="R20" s="74">
        <v>13196</v>
      </c>
      <c r="S20" s="74">
        <v>18634</v>
      </c>
      <c r="T20" s="74">
        <v>18345</v>
      </c>
      <c r="U20" s="74">
        <v>20181</v>
      </c>
      <c r="V20" s="74">
        <v>27738</v>
      </c>
      <c r="W20" s="74">
        <v>18979</v>
      </c>
      <c r="X20" s="74">
        <v>25521</v>
      </c>
    </row>
    <row r="21" spans="1:24" s="4" customFormat="1" ht="14.65" thickBot="1">
      <c r="A21" s="1"/>
      <c r="B21" s="32" t="s">
        <v>418</v>
      </c>
      <c r="C21" s="9" t="s">
        <v>419</v>
      </c>
      <c r="D21" s="135">
        <v>0</v>
      </c>
      <c r="E21" s="135">
        <v>0</v>
      </c>
      <c r="F21" s="135">
        <v>3613.8620000000001</v>
      </c>
      <c r="G21" s="135">
        <v>6620.2150000000001</v>
      </c>
      <c r="H21" s="135">
        <v>3315.7350000000001</v>
      </c>
      <c r="I21" s="74">
        <v>2335.0520000000001</v>
      </c>
      <c r="J21" s="74">
        <v>2392.8519999999999</v>
      </c>
      <c r="K21" s="74">
        <v>2690.9209999999998</v>
      </c>
      <c r="L21" s="74">
        <v>1681.8430000000001</v>
      </c>
      <c r="M21" s="74">
        <v>30.73</v>
      </c>
      <c r="N21" s="74">
        <v>0</v>
      </c>
      <c r="O21" s="74">
        <v>51.37</v>
      </c>
      <c r="P21" s="74">
        <v>87</v>
      </c>
      <c r="Q21" s="205">
        <v>14</v>
      </c>
      <c r="R21" s="74">
        <v>17</v>
      </c>
      <c r="S21" s="74">
        <v>0</v>
      </c>
      <c r="T21" s="74">
        <v>0</v>
      </c>
      <c r="U21" s="74">
        <v>0</v>
      </c>
      <c r="V21" s="74">
        <v>0</v>
      </c>
      <c r="W21" s="74">
        <v>0</v>
      </c>
      <c r="X21" s="74">
        <v>0</v>
      </c>
    </row>
    <row r="22" spans="1:24" s="4" customFormat="1" ht="14.65" thickBot="1">
      <c r="A22" s="1"/>
      <c r="B22" s="32" t="s">
        <v>58</v>
      </c>
      <c r="C22" s="9" t="s">
        <v>190</v>
      </c>
      <c r="D22" s="135">
        <v>155.374</v>
      </c>
      <c r="E22" s="135">
        <v>230.251</v>
      </c>
      <c r="F22" s="135">
        <v>180.15600000000001</v>
      </c>
      <c r="G22" s="135">
        <v>178.161</v>
      </c>
      <c r="H22" s="135">
        <v>48.512</v>
      </c>
      <c r="I22" s="74">
        <v>93.150999999999996</v>
      </c>
      <c r="J22" s="74">
        <v>62.527999999999999</v>
      </c>
      <c r="K22" s="74">
        <v>131.15899999999999</v>
      </c>
      <c r="L22" s="74">
        <v>65.95</v>
      </c>
      <c r="M22" s="74">
        <v>74.625</v>
      </c>
      <c r="N22" s="74">
        <v>66.623000000000005</v>
      </c>
      <c r="O22" s="74">
        <v>91.063000000000002</v>
      </c>
      <c r="P22" s="74">
        <v>98</v>
      </c>
      <c r="Q22" s="205">
        <v>113</v>
      </c>
      <c r="R22" s="74">
        <v>688</v>
      </c>
      <c r="S22" s="74">
        <v>1031</v>
      </c>
      <c r="T22" s="74">
        <v>460</v>
      </c>
      <c r="U22" s="74">
        <v>961</v>
      </c>
      <c r="V22" s="74">
        <v>981</v>
      </c>
      <c r="W22" s="74">
        <v>900</v>
      </c>
      <c r="X22" s="74">
        <v>640</v>
      </c>
    </row>
    <row r="23" spans="1:24" s="4" customFormat="1" ht="14.65" thickBot="1">
      <c r="A23" s="1"/>
      <c r="B23" s="32" t="s">
        <v>59</v>
      </c>
      <c r="C23" s="9" t="s">
        <v>191</v>
      </c>
      <c r="D23" s="135">
        <v>0</v>
      </c>
      <c r="E23" s="135">
        <v>0</v>
      </c>
      <c r="F23" s="135">
        <v>0</v>
      </c>
      <c r="G23" s="135">
        <v>0</v>
      </c>
      <c r="H23" s="135">
        <v>425.38600000000002</v>
      </c>
      <c r="I23" s="74">
        <v>664.11300000000006</v>
      </c>
      <c r="J23" s="74">
        <v>629.66200000000003</v>
      </c>
      <c r="K23" s="74">
        <v>577.24099999999999</v>
      </c>
      <c r="L23" s="74">
        <v>523.26400000000001</v>
      </c>
      <c r="M23" s="74">
        <v>3883.3020000000001</v>
      </c>
      <c r="N23" s="74">
        <v>3524.3580000000002</v>
      </c>
      <c r="O23" s="74">
        <v>3813.0329999999999</v>
      </c>
      <c r="P23" s="74">
        <v>3836</v>
      </c>
      <c r="Q23" s="205">
        <v>4101</v>
      </c>
      <c r="R23" s="74">
        <v>4421</v>
      </c>
      <c r="S23" s="74">
        <v>4510</v>
      </c>
      <c r="T23" s="74">
        <v>4498</v>
      </c>
      <c r="U23" s="74">
        <v>4703</v>
      </c>
      <c r="V23" s="74">
        <v>4763</v>
      </c>
      <c r="W23" s="74">
        <v>4813</v>
      </c>
      <c r="X23" s="74">
        <v>4904</v>
      </c>
    </row>
    <row r="24" spans="1:24" s="4" customFormat="1" ht="14.65" thickBot="1">
      <c r="A24" s="1"/>
      <c r="B24" s="32" t="s">
        <v>60</v>
      </c>
      <c r="C24" s="9" t="s">
        <v>192</v>
      </c>
      <c r="D24" s="135">
        <v>3.5000000000000003E-2</v>
      </c>
      <c r="E24" s="135">
        <v>3.5000000000000003E-2</v>
      </c>
      <c r="F24" s="135">
        <v>3.4000000000000002E-2</v>
      </c>
      <c r="G24" s="135">
        <v>0</v>
      </c>
      <c r="H24" s="135">
        <v>0</v>
      </c>
      <c r="I24" s="74">
        <v>-4.1000000000000002E-2</v>
      </c>
      <c r="J24" s="74">
        <v>2.9000000000000001E-2</v>
      </c>
      <c r="K24" s="74">
        <v>0</v>
      </c>
      <c r="L24" s="74">
        <v>0</v>
      </c>
      <c r="M24" s="74">
        <v>2.1749999999999998</v>
      </c>
      <c r="N24" s="74">
        <v>6.1630000000000003</v>
      </c>
      <c r="O24" s="74">
        <v>3.544</v>
      </c>
      <c r="P24" s="74">
        <v>2</v>
      </c>
      <c r="Q24" s="205">
        <v>26</v>
      </c>
      <c r="R24" s="74">
        <v>14</v>
      </c>
      <c r="S24" s="74">
        <v>33</v>
      </c>
      <c r="T24" s="74">
        <v>1</v>
      </c>
      <c r="U24" s="74">
        <v>1</v>
      </c>
      <c r="V24" s="74">
        <v>9</v>
      </c>
      <c r="W24" s="74">
        <v>613</v>
      </c>
      <c r="X24" s="74">
        <v>600</v>
      </c>
    </row>
    <row r="25" spans="1:24" s="4" customFormat="1" ht="14.65" thickBot="1">
      <c r="A25" s="1"/>
      <c r="B25" s="32" t="s">
        <v>61</v>
      </c>
      <c r="C25" s="9" t="s">
        <v>193</v>
      </c>
      <c r="D25" s="135">
        <v>2063.0949999999998</v>
      </c>
      <c r="E25" s="135">
        <v>2516.0639999999999</v>
      </c>
      <c r="F25" s="135">
        <v>4140.826</v>
      </c>
      <c r="G25" s="135">
        <v>3244.3530000000001</v>
      </c>
      <c r="H25" s="135">
        <v>3149.567</v>
      </c>
      <c r="I25" s="74">
        <v>3342.63</v>
      </c>
      <c r="J25" s="74">
        <v>3543.0920000000001</v>
      </c>
      <c r="K25" s="74">
        <v>4231.0200000000004</v>
      </c>
      <c r="L25" s="74">
        <v>3486.6320000000001</v>
      </c>
      <c r="M25" s="74">
        <v>3782.098</v>
      </c>
      <c r="N25" s="74">
        <v>4848.5110000000004</v>
      </c>
      <c r="O25" s="74">
        <v>5821.7640000000001</v>
      </c>
      <c r="P25" s="74">
        <v>7289</v>
      </c>
      <c r="Q25" s="205">
        <v>7988</v>
      </c>
      <c r="R25" s="74">
        <v>9902</v>
      </c>
      <c r="S25" s="74">
        <v>7807</v>
      </c>
      <c r="T25" s="74">
        <v>9173</v>
      </c>
      <c r="U25" s="74">
        <v>8909</v>
      </c>
      <c r="V25" s="74">
        <v>13562</v>
      </c>
      <c r="W25" s="74">
        <v>11652</v>
      </c>
      <c r="X25" s="74">
        <v>11255</v>
      </c>
    </row>
    <row r="26" spans="1:24" s="4" customFormat="1" ht="14.65" thickBot="1">
      <c r="A26" s="1"/>
      <c r="B26" s="32" t="s">
        <v>62</v>
      </c>
      <c r="C26" s="9" t="s">
        <v>194</v>
      </c>
      <c r="D26" s="135">
        <v>1842.9839999999999</v>
      </c>
      <c r="E26" s="135">
        <v>3930.7919999999999</v>
      </c>
      <c r="F26" s="135">
        <v>6213.652</v>
      </c>
      <c r="G26" s="135">
        <v>5311.232</v>
      </c>
      <c r="H26" s="135">
        <v>2135.23</v>
      </c>
      <c r="I26" s="74">
        <v>5633.3010000000004</v>
      </c>
      <c r="J26" s="74">
        <v>7144.9359999999997</v>
      </c>
      <c r="K26" s="74">
        <v>11229.665999999999</v>
      </c>
      <c r="L26" s="74">
        <v>15127.811</v>
      </c>
      <c r="M26" s="74">
        <v>8518.5380000000005</v>
      </c>
      <c r="N26" s="74">
        <v>2493.105</v>
      </c>
      <c r="O26" s="74">
        <v>2505.0230000000001</v>
      </c>
      <c r="P26" s="74">
        <v>2534</v>
      </c>
      <c r="Q26" s="205">
        <v>3770</v>
      </c>
      <c r="R26" s="74">
        <v>2876</v>
      </c>
      <c r="S26" s="74">
        <v>4118</v>
      </c>
      <c r="T26" s="74">
        <v>4330</v>
      </c>
      <c r="U26" s="74">
        <v>3695</v>
      </c>
      <c r="V26" s="74">
        <v>5729</v>
      </c>
      <c r="W26" s="74">
        <v>5866</v>
      </c>
      <c r="X26" s="74">
        <v>7885</v>
      </c>
    </row>
    <row r="27" spans="1:24" s="4" customFormat="1" ht="14.65" thickBot="1">
      <c r="A27" s="1"/>
      <c r="B27" s="32" t="s">
        <v>5</v>
      </c>
      <c r="C27" s="9" t="s">
        <v>195</v>
      </c>
      <c r="D27" s="135">
        <v>72.885000000000005</v>
      </c>
      <c r="E27" s="135">
        <v>27.257000000000001</v>
      </c>
      <c r="F27" s="135">
        <v>11.64</v>
      </c>
      <c r="G27" s="135">
        <v>195.09</v>
      </c>
      <c r="H27" s="135">
        <v>70.263999999999996</v>
      </c>
      <c r="I27" s="74">
        <v>180.869</v>
      </c>
      <c r="J27" s="74">
        <v>116.754</v>
      </c>
      <c r="K27" s="74">
        <v>298.38400000000001</v>
      </c>
      <c r="L27" s="74">
        <v>91.656999999999996</v>
      </c>
      <c r="M27" s="74">
        <v>254.768</v>
      </c>
      <c r="N27" s="74">
        <v>175.47200000000001</v>
      </c>
      <c r="O27" s="74">
        <v>139.738</v>
      </c>
      <c r="P27" s="74">
        <v>136</v>
      </c>
      <c r="Q27" s="205">
        <v>109</v>
      </c>
      <c r="R27" s="74">
        <v>116</v>
      </c>
      <c r="S27" s="74">
        <v>137</v>
      </c>
      <c r="T27" s="74">
        <v>320</v>
      </c>
      <c r="U27" s="74">
        <v>318</v>
      </c>
      <c r="V27" s="74">
        <v>299</v>
      </c>
      <c r="W27" s="74">
        <v>308</v>
      </c>
      <c r="X27" s="74">
        <v>315</v>
      </c>
    </row>
    <row r="28" spans="1:24" s="4" customFormat="1" ht="14.65" thickBot="1">
      <c r="A28" s="1"/>
      <c r="B28" s="32" t="s">
        <v>63</v>
      </c>
      <c r="C28" s="9" t="s">
        <v>196</v>
      </c>
      <c r="D28" s="135">
        <v>5076.07</v>
      </c>
      <c r="E28" s="135">
        <v>11520.982</v>
      </c>
      <c r="F28" s="135">
        <v>6830.21</v>
      </c>
      <c r="G28" s="135">
        <v>12803.5</v>
      </c>
      <c r="H28" s="135">
        <v>24698.967000000001</v>
      </c>
      <c r="I28" s="74">
        <v>29724.42</v>
      </c>
      <c r="J28" s="74">
        <v>19199.786</v>
      </c>
      <c r="K28" s="74">
        <v>20397.987000000001</v>
      </c>
      <c r="L28" s="74">
        <v>16886.900000000001</v>
      </c>
      <c r="M28" s="74">
        <v>15627.48</v>
      </c>
      <c r="N28" s="74">
        <v>17720.832999999999</v>
      </c>
      <c r="O28" s="74">
        <v>21641.458999999999</v>
      </c>
      <c r="P28" s="74">
        <v>13094</v>
      </c>
      <c r="Q28" s="205">
        <v>21754</v>
      </c>
      <c r="R28" s="74">
        <v>22315</v>
      </c>
      <c r="S28" s="74">
        <v>21121</v>
      </c>
      <c r="T28" s="74">
        <v>24422</v>
      </c>
      <c r="U28" s="74">
        <v>27950</v>
      </c>
      <c r="V28" s="74">
        <v>21043</v>
      </c>
      <c r="W28" s="74">
        <v>16216</v>
      </c>
      <c r="X28" s="74">
        <v>16004</v>
      </c>
    </row>
    <row r="29" spans="1:24" s="4" customFormat="1" ht="14.65" thickBot="1">
      <c r="A29" s="1"/>
      <c r="B29" s="33" t="s">
        <v>64</v>
      </c>
      <c r="C29" s="10" t="s">
        <v>197</v>
      </c>
      <c r="D29" s="136">
        <v>36004.101000000002</v>
      </c>
      <c r="E29" s="136">
        <v>50786.434000000001</v>
      </c>
      <c r="F29" s="136">
        <v>52420.504000000001</v>
      </c>
      <c r="G29" s="136">
        <v>55761.375999999997</v>
      </c>
      <c r="H29" s="136">
        <v>63262.563999999998</v>
      </c>
      <c r="I29" s="136">
        <v>78587.240999999995</v>
      </c>
      <c r="J29" s="136">
        <v>81694.054999999993</v>
      </c>
      <c r="K29" s="136">
        <v>80771.528000000006</v>
      </c>
      <c r="L29" s="136">
        <v>101719.341</v>
      </c>
      <c r="M29" s="136">
        <v>103011.761</v>
      </c>
      <c r="N29" s="136">
        <v>115178.164</v>
      </c>
      <c r="O29" s="136">
        <v>125915.78599999999</v>
      </c>
      <c r="P29" s="136">
        <v>101451</v>
      </c>
      <c r="Q29" s="136">
        <v>121120</v>
      </c>
      <c r="R29" s="136">
        <v>111946</v>
      </c>
      <c r="S29" s="136">
        <v>125233</v>
      </c>
      <c r="T29" s="136">
        <v>131449</v>
      </c>
      <c r="U29" s="136">
        <v>130033</v>
      </c>
      <c r="V29" s="136">
        <v>152492</v>
      </c>
      <c r="W29" s="136">
        <v>133883</v>
      </c>
      <c r="X29" s="136">
        <v>142508</v>
      </c>
    </row>
    <row r="30" spans="1:24" s="4" customFormat="1" ht="14.65" thickBot="1">
      <c r="A30" s="1"/>
      <c r="B30" s="32" t="s">
        <v>65</v>
      </c>
      <c r="C30" s="9" t="s">
        <v>198</v>
      </c>
      <c r="D30" s="135">
        <v>0</v>
      </c>
      <c r="E30" s="135">
        <v>0</v>
      </c>
      <c r="F30" s="135">
        <v>0</v>
      </c>
      <c r="G30" s="135">
        <v>0</v>
      </c>
      <c r="H30" s="135">
        <v>610</v>
      </c>
      <c r="I30" s="74">
        <v>0</v>
      </c>
      <c r="J30" s="74">
        <v>0</v>
      </c>
      <c r="K30" s="74">
        <v>0</v>
      </c>
      <c r="L30" s="74">
        <v>0</v>
      </c>
      <c r="M30" s="74">
        <v>0</v>
      </c>
      <c r="N30" s="74">
        <v>0</v>
      </c>
      <c r="O30" s="74">
        <v>0</v>
      </c>
      <c r="P30" s="74">
        <v>0</v>
      </c>
      <c r="Q30" s="74">
        <v>0</v>
      </c>
      <c r="R30" s="74">
        <v>0</v>
      </c>
      <c r="S30" s="74">
        <v>0</v>
      </c>
      <c r="T30" s="74">
        <v>0</v>
      </c>
      <c r="U30" s="74">
        <v>0</v>
      </c>
      <c r="V30" s="74">
        <v>0</v>
      </c>
      <c r="W30" s="74">
        <v>0</v>
      </c>
      <c r="X30" s="74">
        <v>0</v>
      </c>
    </row>
    <row r="31" spans="1:24" s="4" customFormat="1" ht="14.65" thickBot="1">
      <c r="A31" s="1"/>
      <c r="B31" s="31" t="s">
        <v>66</v>
      </c>
      <c r="C31" s="8" t="s">
        <v>199</v>
      </c>
      <c r="D31" s="134">
        <v>57762.99</v>
      </c>
      <c r="E31" s="134">
        <v>72136.679000000004</v>
      </c>
      <c r="F31" s="134">
        <v>74858.221999999994</v>
      </c>
      <c r="G31" s="134">
        <v>81019.668999999994</v>
      </c>
      <c r="H31" s="134">
        <v>88976.539000000004</v>
      </c>
      <c r="I31" s="134">
        <v>104965.67600000001</v>
      </c>
      <c r="J31" s="134">
        <v>113331.35400000001</v>
      </c>
      <c r="K31" s="134">
        <v>113490.68700000001</v>
      </c>
      <c r="L31" s="134">
        <v>133684.136</v>
      </c>
      <c r="M31" s="134">
        <v>144012.00599999999</v>
      </c>
      <c r="N31" s="134">
        <v>155866.62299999999</v>
      </c>
      <c r="O31" s="134">
        <v>176405.03700000001</v>
      </c>
      <c r="P31" s="183">
        <v>151948</v>
      </c>
      <c r="Q31" s="183">
        <v>172013</v>
      </c>
      <c r="R31" s="183">
        <v>163977</v>
      </c>
      <c r="S31" s="183">
        <v>184054</v>
      </c>
      <c r="T31" s="183">
        <v>204566</v>
      </c>
      <c r="U31" s="183">
        <v>204362</v>
      </c>
      <c r="V31" s="183">
        <v>228920</v>
      </c>
      <c r="W31" s="183">
        <v>214220</v>
      </c>
      <c r="X31" s="183">
        <v>222439</v>
      </c>
    </row>
    <row r="32" spans="1:24" s="4" customFormat="1" ht="14.65" thickBot="1">
      <c r="A32" s="1"/>
      <c r="B32" s="34"/>
      <c r="C32" s="11"/>
      <c r="D32" s="139"/>
      <c r="E32" s="139"/>
      <c r="F32" s="139"/>
      <c r="G32" s="139"/>
      <c r="H32" s="140"/>
      <c r="I32" s="141"/>
      <c r="J32" s="141"/>
      <c r="K32" s="141"/>
      <c r="L32" s="141"/>
      <c r="M32" s="141"/>
      <c r="N32" s="141"/>
      <c r="O32" s="141"/>
      <c r="P32" s="141"/>
      <c r="Q32" s="184"/>
      <c r="R32" s="184"/>
      <c r="S32" s="184"/>
      <c r="T32" s="141"/>
      <c r="U32" s="141"/>
      <c r="V32" s="184"/>
      <c r="W32" s="141"/>
      <c r="X32" s="141"/>
    </row>
    <row r="33" spans="1:24" s="4" customFormat="1" ht="14.65" thickBot="1">
      <c r="A33" s="1"/>
      <c r="B33" s="31" t="s">
        <v>67</v>
      </c>
      <c r="C33" s="8" t="s">
        <v>200</v>
      </c>
      <c r="D33" s="134"/>
      <c r="E33" s="134"/>
      <c r="F33" s="134"/>
      <c r="G33" s="134"/>
      <c r="H33" s="134"/>
      <c r="I33" s="134"/>
      <c r="J33" s="134"/>
      <c r="K33" s="134"/>
      <c r="L33" s="134"/>
      <c r="M33" s="134"/>
      <c r="N33" s="134"/>
      <c r="O33" s="134"/>
      <c r="P33" s="134"/>
      <c r="Q33" s="185"/>
      <c r="R33" s="185"/>
      <c r="S33" s="185"/>
      <c r="T33" s="134"/>
      <c r="U33" s="134"/>
      <c r="V33" s="185"/>
      <c r="W33" s="134"/>
      <c r="X33" s="134"/>
    </row>
    <row r="34" spans="1:24" s="4" customFormat="1" ht="14.65" thickBot="1">
      <c r="A34" s="1"/>
      <c r="B34" s="36" t="s">
        <v>68</v>
      </c>
      <c r="C34" s="13" t="s">
        <v>201</v>
      </c>
      <c r="D34" s="135">
        <v>4053.9209999999998</v>
      </c>
      <c r="E34" s="135">
        <v>4053.9209999999998</v>
      </c>
      <c r="F34" s="135">
        <v>4246.4210000000003</v>
      </c>
      <c r="G34" s="135">
        <v>4246.4210000000003</v>
      </c>
      <c r="H34" s="135">
        <v>5314.7969999999996</v>
      </c>
      <c r="I34" s="74">
        <v>5314.7969999999996</v>
      </c>
      <c r="J34" s="74">
        <v>5314.7969999999996</v>
      </c>
      <c r="K34" s="74">
        <v>5528.6130000000003</v>
      </c>
      <c r="L34" s="74">
        <v>5528.6130000000003</v>
      </c>
      <c r="M34" s="74">
        <v>5528.6130000000003</v>
      </c>
      <c r="N34" s="74">
        <v>5528.6130000000003</v>
      </c>
      <c r="O34" s="74">
        <v>6162.9989999999998</v>
      </c>
      <c r="P34" s="74">
        <v>6163</v>
      </c>
      <c r="Q34" s="74">
        <v>6743</v>
      </c>
      <c r="R34" s="74">
        <v>6743</v>
      </c>
      <c r="S34" s="74">
        <v>6743</v>
      </c>
      <c r="T34" s="74">
        <v>6743</v>
      </c>
      <c r="U34" s="74">
        <v>6743</v>
      </c>
      <c r="V34" s="74">
        <v>6743</v>
      </c>
      <c r="W34" s="74">
        <v>6743</v>
      </c>
      <c r="X34" s="74">
        <v>6743</v>
      </c>
    </row>
    <row r="35" spans="1:24" s="4" customFormat="1" ht="14.65" thickBot="1">
      <c r="A35" s="1"/>
      <c r="B35" s="36" t="s">
        <v>19</v>
      </c>
      <c r="C35" s="13" t="s">
        <v>202</v>
      </c>
      <c r="D35" s="135">
        <v>3363.76</v>
      </c>
      <c r="E35" s="135">
        <v>3363.76</v>
      </c>
      <c r="F35" s="135">
        <v>4913.7380000000003</v>
      </c>
      <c r="G35" s="135">
        <v>4913.7380000000003</v>
      </c>
      <c r="H35" s="135">
        <v>13680.79</v>
      </c>
      <c r="I35" s="74">
        <v>13680.79</v>
      </c>
      <c r="J35" s="74">
        <v>13680.79</v>
      </c>
      <c r="K35" s="74">
        <v>15590.907999999999</v>
      </c>
      <c r="L35" s="74">
        <v>16027.021000000001</v>
      </c>
      <c r="M35" s="74">
        <v>16027.021000000001</v>
      </c>
      <c r="N35" s="74">
        <v>16397.82</v>
      </c>
      <c r="O35" s="74">
        <v>20292.633999999998</v>
      </c>
      <c r="P35" s="74">
        <v>20293</v>
      </c>
      <c r="Q35" s="74">
        <v>25412</v>
      </c>
      <c r="R35" s="74">
        <v>25412</v>
      </c>
      <c r="S35" s="74">
        <v>25412</v>
      </c>
      <c r="T35" s="74">
        <v>25412</v>
      </c>
      <c r="U35" s="74">
        <v>25370</v>
      </c>
      <c r="V35" s="74">
        <v>25358</v>
      </c>
      <c r="W35" s="74">
        <v>25412</v>
      </c>
      <c r="X35" s="74">
        <v>25412</v>
      </c>
    </row>
    <row r="36" spans="1:24" s="4" customFormat="1" ht="14.65" thickBot="1">
      <c r="A36" s="1"/>
      <c r="B36" s="36" t="s">
        <v>6</v>
      </c>
      <c r="C36" s="13" t="s">
        <v>203</v>
      </c>
      <c r="D36" s="135">
        <v>252.423</v>
      </c>
      <c r="E36" s="135">
        <v>296.96800000000002</v>
      </c>
      <c r="F36" s="135">
        <v>347.38400000000001</v>
      </c>
      <c r="G36" s="135">
        <v>386.44</v>
      </c>
      <c r="H36" s="135">
        <v>288.26600000000002</v>
      </c>
      <c r="I36" s="74">
        <v>324.59199999999998</v>
      </c>
      <c r="J36" s="74">
        <v>369.52199999999999</v>
      </c>
      <c r="K36" s="74">
        <v>104.569</v>
      </c>
      <c r="L36" s="74">
        <v>108.97</v>
      </c>
      <c r="M36" s="74">
        <v>141.089</v>
      </c>
      <c r="N36" s="74">
        <v>130.03299999999999</v>
      </c>
      <c r="O36" s="74">
        <v>205.76499999999999</v>
      </c>
      <c r="P36" s="74">
        <v>285</v>
      </c>
      <c r="Q36" s="74">
        <v>391</v>
      </c>
      <c r="R36" s="74">
        <v>324</v>
      </c>
      <c r="S36" s="74">
        <v>410</v>
      </c>
      <c r="T36" s="74">
        <v>383</v>
      </c>
      <c r="U36" s="74">
        <v>528</v>
      </c>
      <c r="V36" s="74">
        <v>239</v>
      </c>
      <c r="W36" s="74">
        <v>276</v>
      </c>
      <c r="X36" s="74">
        <v>313</v>
      </c>
    </row>
    <row r="37" spans="1:24" s="4" customFormat="1" ht="14.65" thickBot="1">
      <c r="A37" s="1"/>
      <c r="B37" s="36" t="s">
        <v>69</v>
      </c>
      <c r="C37" s="13" t="s">
        <v>204</v>
      </c>
      <c r="D37" s="135">
        <v>-1301.6780000000001</v>
      </c>
      <c r="E37" s="135">
        <v>-1301.6780000000001</v>
      </c>
      <c r="F37" s="135">
        <v>-64.975999999999999</v>
      </c>
      <c r="G37" s="135">
        <v>-64.975999999999999</v>
      </c>
      <c r="H37" s="135">
        <v>-567.95399999999995</v>
      </c>
      <c r="I37" s="74">
        <v>-567.95399999999995</v>
      </c>
      <c r="J37" s="74">
        <v>-567.95399999999995</v>
      </c>
      <c r="K37" s="74">
        <v>-64.975999999999999</v>
      </c>
      <c r="L37" s="74">
        <v>-523.89</v>
      </c>
      <c r="M37" s="74">
        <v>-304.09100000000001</v>
      </c>
      <c r="N37" s="74">
        <v>-241.85300000000001</v>
      </c>
      <c r="O37" s="74">
        <v>-241.85300000000001</v>
      </c>
      <c r="P37" s="74">
        <v>-243</v>
      </c>
      <c r="Q37" s="74">
        <v>-348</v>
      </c>
      <c r="R37" s="74">
        <v>-275</v>
      </c>
      <c r="S37" s="74">
        <v>-456</v>
      </c>
      <c r="T37" s="74">
        <v>-598</v>
      </c>
      <c r="U37" s="74">
        <v>-878</v>
      </c>
      <c r="V37" s="74">
        <v>-378</v>
      </c>
      <c r="W37" s="74">
        <v>-523</v>
      </c>
      <c r="X37" s="74">
        <v>-526</v>
      </c>
    </row>
    <row r="38" spans="1:24" s="4" customFormat="1" ht="14.65" thickBot="1">
      <c r="A38" s="1"/>
      <c r="B38" s="36" t="s">
        <v>70</v>
      </c>
      <c r="C38" s="13" t="s">
        <v>205</v>
      </c>
      <c r="D38" s="135">
        <v>40.302999999999997</v>
      </c>
      <c r="E38" s="135">
        <v>35.159999999999997</v>
      </c>
      <c r="F38" s="135">
        <v>33.829000000000001</v>
      </c>
      <c r="G38" s="135">
        <v>26.914999999999999</v>
      </c>
      <c r="H38" s="135">
        <v>22.076000000000001</v>
      </c>
      <c r="I38" s="74">
        <v>132.05500000000001</v>
      </c>
      <c r="J38" s="74">
        <v>483.58100000000002</v>
      </c>
      <c r="K38" s="74">
        <v>872.46900000000005</v>
      </c>
      <c r="L38" s="74">
        <v>521.24</v>
      </c>
      <c r="M38" s="74">
        <v>208.107</v>
      </c>
      <c r="N38" s="74">
        <v>45.552</v>
      </c>
      <c r="O38" s="74">
        <v>383.42200000000003</v>
      </c>
      <c r="P38" s="74">
        <v>239</v>
      </c>
      <c r="Q38" s="74">
        <v>462</v>
      </c>
      <c r="R38" s="74">
        <v>449</v>
      </c>
      <c r="S38" s="74">
        <v>497</v>
      </c>
      <c r="T38" s="74">
        <v>744</v>
      </c>
      <c r="U38" s="74">
        <v>420</v>
      </c>
      <c r="V38" s="74">
        <v>396</v>
      </c>
      <c r="W38" s="74">
        <v>201</v>
      </c>
      <c r="X38" s="74">
        <v>-50</v>
      </c>
    </row>
    <row r="39" spans="1:24" s="4" customFormat="1" ht="14.65" thickBot="1">
      <c r="A39" s="1"/>
      <c r="B39" s="36" t="s">
        <v>71</v>
      </c>
      <c r="C39" s="13" t="s">
        <v>206</v>
      </c>
      <c r="D39" s="135">
        <v>1256.6669999999999</v>
      </c>
      <c r="E39" s="135">
        <v>1590.722</v>
      </c>
      <c r="F39" s="135">
        <v>1891.0039999999999</v>
      </c>
      <c r="G39" s="135">
        <v>2863.86</v>
      </c>
      <c r="H39" s="135">
        <v>4493.54</v>
      </c>
      <c r="I39" s="74">
        <v>6354.0060000000003</v>
      </c>
      <c r="J39" s="74">
        <v>8378.3639999999996</v>
      </c>
      <c r="K39" s="74">
        <v>11670.377</v>
      </c>
      <c r="L39" s="74">
        <v>12619.089</v>
      </c>
      <c r="M39" s="74">
        <v>17614.580999999998</v>
      </c>
      <c r="N39" s="74">
        <v>20109.375</v>
      </c>
      <c r="O39" s="74">
        <v>22786.812000000002</v>
      </c>
      <c r="P39" s="74">
        <v>22377</v>
      </c>
      <c r="Q39" s="74">
        <v>23788</v>
      </c>
      <c r="R39" s="74">
        <v>25659</v>
      </c>
      <c r="S39" s="74">
        <v>26996</v>
      </c>
      <c r="T39" s="74">
        <v>29219</v>
      </c>
      <c r="U39" s="74">
        <v>29867</v>
      </c>
      <c r="V39" s="74">
        <v>30055</v>
      </c>
      <c r="W39" s="74">
        <v>31196</v>
      </c>
      <c r="X39" s="74">
        <v>33316</v>
      </c>
    </row>
    <row r="40" spans="1:24" s="4" customFormat="1" ht="14.65" thickBot="1">
      <c r="A40" s="1"/>
      <c r="B40" s="31" t="s">
        <v>15</v>
      </c>
      <c r="C40" s="8" t="s">
        <v>207</v>
      </c>
      <c r="D40" s="134">
        <v>7665.3959999999997</v>
      </c>
      <c r="E40" s="134">
        <v>8038.8530000000001</v>
      </c>
      <c r="F40" s="134">
        <v>11367.4</v>
      </c>
      <c r="G40" s="134">
        <v>12372.397999999999</v>
      </c>
      <c r="H40" s="134">
        <v>23231.514999999999</v>
      </c>
      <c r="I40" s="134">
        <v>25238.286</v>
      </c>
      <c r="J40" s="134">
        <v>27659.1</v>
      </c>
      <c r="K40" s="134">
        <v>33701.96</v>
      </c>
      <c r="L40" s="134">
        <v>34281.042999999998</v>
      </c>
      <c r="M40" s="134">
        <v>39215.32</v>
      </c>
      <c r="N40" s="134">
        <v>41969.54</v>
      </c>
      <c r="O40" s="134">
        <v>49589.779000000002</v>
      </c>
      <c r="P40" s="134">
        <v>49114</v>
      </c>
      <c r="Q40" s="183">
        <v>56448</v>
      </c>
      <c r="R40" s="183">
        <v>58312</v>
      </c>
      <c r="S40" s="183">
        <v>59602</v>
      </c>
      <c r="T40" s="134">
        <v>61903</v>
      </c>
      <c r="U40" s="134">
        <v>62050</v>
      </c>
      <c r="V40" s="183">
        <v>62413</v>
      </c>
      <c r="W40" s="134">
        <v>63305</v>
      </c>
      <c r="X40" s="134">
        <v>65208</v>
      </c>
    </row>
    <row r="41" spans="1:24" s="4" customFormat="1" ht="14.65" thickBot="1">
      <c r="A41" s="1"/>
      <c r="B41" s="36" t="s">
        <v>72</v>
      </c>
      <c r="C41" s="13" t="s">
        <v>208</v>
      </c>
      <c r="D41" s="135">
        <v>1065.6780000000001</v>
      </c>
      <c r="E41" s="135">
        <v>930.01800000000003</v>
      </c>
      <c r="F41" s="135">
        <v>959.79</v>
      </c>
      <c r="G41" s="135">
        <v>1000.03</v>
      </c>
      <c r="H41" s="135">
        <v>1040.155</v>
      </c>
      <c r="I41" s="74">
        <v>1128.336</v>
      </c>
      <c r="J41" s="74">
        <v>1058.05</v>
      </c>
      <c r="K41" s="74">
        <v>1128.3689999999999</v>
      </c>
      <c r="L41" s="74">
        <v>1184.057</v>
      </c>
      <c r="M41" s="74">
        <v>893.90300000000002</v>
      </c>
      <c r="N41" s="74">
        <v>951.80600000000004</v>
      </c>
      <c r="O41" s="74">
        <v>968.05799999999999</v>
      </c>
      <c r="P41" s="74">
        <v>995</v>
      </c>
      <c r="Q41" s="74">
        <v>918</v>
      </c>
      <c r="R41" s="74">
        <v>962</v>
      </c>
      <c r="S41" s="74">
        <v>937</v>
      </c>
      <c r="T41" s="74">
        <v>992</v>
      </c>
      <c r="U41" s="74">
        <v>986</v>
      </c>
      <c r="V41" s="74">
        <v>0</v>
      </c>
      <c r="W41" s="74">
        <v>0</v>
      </c>
      <c r="X41" s="74">
        <v>0</v>
      </c>
    </row>
    <row r="42" spans="1:24" s="4" customFormat="1" ht="14.65" thickBot="1">
      <c r="A42" s="1"/>
      <c r="B42" s="31" t="s">
        <v>73</v>
      </c>
      <c r="C42" s="8" t="s">
        <v>209</v>
      </c>
      <c r="D42" s="134">
        <v>8731.0740000000005</v>
      </c>
      <c r="E42" s="134">
        <v>8968.8709999999992</v>
      </c>
      <c r="F42" s="134">
        <v>12327.19</v>
      </c>
      <c r="G42" s="134">
        <v>13372.428</v>
      </c>
      <c r="H42" s="134">
        <v>24271.67</v>
      </c>
      <c r="I42" s="134">
        <v>26366.621999999999</v>
      </c>
      <c r="J42" s="134">
        <v>28717.15</v>
      </c>
      <c r="K42" s="134">
        <v>34830.328999999998</v>
      </c>
      <c r="L42" s="134">
        <v>35465.1</v>
      </c>
      <c r="M42" s="134">
        <v>40109.222999999998</v>
      </c>
      <c r="N42" s="134">
        <v>42921.345999999998</v>
      </c>
      <c r="O42" s="134">
        <v>50557.837</v>
      </c>
      <c r="P42" s="134">
        <v>50109</v>
      </c>
      <c r="Q42" s="183">
        <v>57366</v>
      </c>
      <c r="R42" s="183">
        <v>59274</v>
      </c>
      <c r="S42" s="183">
        <v>60539</v>
      </c>
      <c r="T42" s="134">
        <v>62895</v>
      </c>
      <c r="U42" s="134">
        <v>63036</v>
      </c>
      <c r="V42" s="183">
        <v>62413</v>
      </c>
      <c r="W42" s="134">
        <v>63305</v>
      </c>
      <c r="X42" s="134">
        <v>65208</v>
      </c>
    </row>
    <row r="43" spans="1:24" s="4" customFormat="1" ht="24" customHeight="1" thickBot="1">
      <c r="A43" s="1"/>
      <c r="B43" s="145" t="s">
        <v>74</v>
      </c>
      <c r="C43" s="146" t="s">
        <v>210</v>
      </c>
      <c r="D43" s="142"/>
      <c r="E43" s="142"/>
      <c r="F43" s="142"/>
      <c r="G43" s="142"/>
      <c r="H43" s="142"/>
      <c r="I43" s="143"/>
      <c r="J43" s="143"/>
      <c r="K43" s="143"/>
      <c r="L43" s="143"/>
      <c r="M43" s="143"/>
      <c r="N43" s="143"/>
      <c r="O43" s="143"/>
      <c r="P43" s="143"/>
      <c r="Q43" s="186"/>
      <c r="R43" s="186"/>
      <c r="T43" s="143"/>
      <c r="U43" s="143"/>
      <c r="V43" s="186"/>
      <c r="W43" s="143"/>
      <c r="X43" s="143"/>
    </row>
    <row r="44" spans="1:24" s="4" customFormat="1" ht="14.65" thickBot="1">
      <c r="A44" s="1"/>
      <c r="B44" s="36" t="s">
        <v>75</v>
      </c>
      <c r="C44" s="13" t="s">
        <v>211</v>
      </c>
      <c r="D44" s="135">
        <v>3041.5520000000001</v>
      </c>
      <c r="E44" s="135">
        <v>3041.5520000000001</v>
      </c>
      <c r="F44" s="135">
        <v>3037.9389999999999</v>
      </c>
      <c r="G44" s="135">
        <v>9698.61</v>
      </c>
      <c r="H44" s="135">
        <v>9546.9130000000005</v>
      </c>
      <c r="I44" s="74">
        <v>9615.2669999999998</v>
      </c>
      <c r="J44" s="74">
        <v>9594.3379999999997</v>
      </c>
      <c r="K44" s="74">
        <v>9465.5609999999997</v>
      </c>
      <c r="L44" s="74">
        <v>9534.8610000000008</v>
      </c>
      <c r="M44" s="74">
        <v>9603.1319999999996</v>
      </c>
      <c r="N44" s="74">
        <v>9582.1170000000002</v>
      </c>
      <c r="O44" s="74">
        <v>9453.2530000000006</v>
      </c>
      <c r="P44" s="74">
        <v>9522</v>
      </c>
      <c r="Q44" s="205">
        <v>9591</v>
      </c>
      <c r="R44" s="74">
        <v>9570</v>
      </c>
      <c r="S44" s="74">
        <v>9441</v>
      </c>
      <c r="T44" s="74">
        <v>17839</v>
      </c>
      <c r="U44" s="74">
        <v>17659</v>
      </c>
      <c r="V44" s="74">
        <v>17617</v>
      </c>
      <c r="W44" s="74">
        <v>16771</v>
      </c>
      <c r="X44" s="74">
        <v>16332</v>
      </c>
    </row>
    <row r="45" spans="1:24" s="4" customFormat="1" ht="14.65" thickBot="1">
      <c r="A45" s="1"/>
      <c r="B45" s="36" t="s">
        <v>76</v>
      </c>
      <c r="C45" s="13" t="s">
        <v>212</v>
      </c>
      <c r="D45" s="135">
        <v>1359.6890000000001</v>
      </c>
      <c r="E45" s="135">
        <v>1252.3520000000001</v>
      </c>
      <c r="F45" s="135">
        <v>3268.67</v>
      </c>
      <c r="G45" s="135">
        <v>2445.922</v>
      </c>
      <c r="H45" s="135">
        <v>2359.665</v>
      </c>
      <c r="I45" s="74">
        <v>2690.3180000000002</v>
      </c>
      <c r="J45" s="74">
        <v>2630.931</v>
      </c>
      <c r="K45" s="74">
        <v>5281.9470000000001</v>
      </c>
      <c r="L45" s="74">
        <v>5841.5529999999999</v>
      </c>
      <c r="M45" s="74">
        <v>8035.7330000000002</v>
      </c>
      <c r="N45" s="74">
        <v>7722.3710000000001</v>
      </c>
      <c r="O45" s="74">
        <v>6272.8149999999996</v>
      </c>
      <c r="P45" s="74">
        <v>5660</v>
      </c>
      <c r="Q45" s="205">
        <v>5726</v>
      </c>
      <c r="R45" s="74">
        <v>5595</v>
      </c>
      <c r="S45" s="74">
        <v>7107</v>
      </c>
      <c r="T45" s="74">
        <v>10324</v>
      </c>
      <c r="U45" s="74">
        <v>16517</v>
      </c>
      <c r="V45" s="74">
        <v>16966</v>
      </c>
      <c r="W45" s="74">
        <v>17050</v>
      </c>
      <c r="X45" s="74">
        <v>16475</v>
      </c>
    </row>
    <row r="46" spans="1:24" s="4" customFormat="1" ht="14.65" thickBot="1">
      <c r="A46" s="1"/>
      <c r="B46" s="36" t="s">
        <v>77</v>
      </c>
      <c r="C46" s="13" t="s">
        <v>213</v>
      </c>
      <c r="D46" s="135">
        <v>7536.6629999999996</v>
      </c>
      <c r="E46" s="135">
        <v>7389.0330000000004</v>
      </c>
      <c r="F46" s="135">
        <v>4514.1540000000005</v>
      </c>
      <c r="G46" s="135">
        <v>5026.951</v>
      </c>
      <c r="H46" s="135">
        <v>4714.6620000000003</v>
      </c>
      <c r="I46" s="74">
        <v>4538.9709999999995</v>
      </c>
      <c r="J46" s="74">
        <v>4934.0789999999997</v>
      </c>
      <c r="K46" s="74">
        <v>2030.5650000000001</v>
      </c>
      <c r="L46" s="74">
        <v>1904.0719999999999</v>
      </c>
      <c r="M46" s="74">
        <v>6072.701</v>
      </c>
      <c r="N46" s="74">
        <v>5687.5460000000003</v>
      </c>
      <c r="O46" s="74">
        <v>7551.2</v>
      </c>
      <c r="P46" s="74">
        <v>9036</v>
      </c>
      <c r="Q46" s="205">
        <v>8557</v>
      </c>
      <c r="R46" s="74">
        <v>8858</v>
      </c>
      <c r="S46" s="74">
        <v>11710</v>
      </c>
      <c r="T46" s="74">
        <v>10420</v>
      </c>
      <c r="U46" s="74">
        <v>11922</v>
      </c>
      <c r="V46" s="74">
        <v>12053</v>
      </c>
      <c r="W46" s="74">
        <v>14125</v>
      </c>
      <c r="X46" s="74">
        <v>13418</v>
      </c>
    </row>
    <row r="47" spans="1:24" s="4" customFormat="1" ht="14.65" thickBot="1">
      <c r="A47" s="1"/>
      <c r="B47" s="36" t="s">
        <v>437</v>
      </c>
      <c r="C47" s="13" t="s">
        <v>438</v>
      </c>
      <c r="D47" s="135">
        <v>0</v>
      </c>
      <c r="E47" s="135">
        <v>0</v>
      </c>
      <c r="F47" s="135">
        <v>0</v>
      </c>
      <c r="G47" s="135">
        <v>0</v>
      </c>
      <c r="H47" s="135">
        <v>0</v>
      </c>
      <c r="I47" s="74">
        <v>0</v>
      </c>
      <c r="J47" s="74">
        <v>0</v>
      </c>
      <c r="K47" s="74">
        <v>0</v>
      </c>
      <c r="L47" s="74">
        <v>0</v>
      </c>
      <c r="M47" s="74">
        <v>582.09400000000005</v>
      </c>
      <c r="N47" s="74">
        <v>0</v>
      </c>
      <c r="O47" s="74">
        <v>190.93100000000001</v>
      </c>
      <c r="P47" s="74">
        <v>187</v>
      </c>
      <c r="Q47" s="205">
        <v>187</v>
      </c>
      <c r="R47" s="74">
        <v>187</v>
      </c>
      <c r="S47" s="74">
        <v>201</v>
      </c>
      <c r="T47" s="74">
        <v>0</v>
      </c>
      <c r="U47" s="74">
        <v>0</v>
      </c>
      <c r="V47" s="74">
        <v>1425</v>
      </c>
      <c r="W47" s="74">
        <v>1425</v>
      </c>
      <c r="X47" s="74">
        <v>1425</v>
      </c>
    </row>
    <row r="48" spans="1:24" s="4" customFormat="1" ht="23.65" thickBot="1">
      <c r="A48" s="1"/>
      <c r="B48" s="36" t="s">
        <v>539</v>
      </c>
      <c r="C48" s="13" t="s">
        <v>540</v>
      </c>
      <c r="D48" s="135">
        <v>0</v>
      </c>
      <c r="E48" s="135">
        <v>0</v>
      </c>
      <c r="F48" s="135">
        <v>0</v>
      </c>
      <c r="G48" s="135">
        <v>0</v>
      </c>
      <c r="H48" s="135">
        <v>0</v>
      </c>
      <c r="I48" s="135">
        <v>0</v>
      </c>
      <c r="J48" s="135">
        <v>0</v>
      </c>
      <c r="K48" s="135">
        <v>0</v>
      </c>
      <c r="L48" s="135">
        <v>0</v>
      </c>
      <c r="M48" s="135">
        <v>0</v>
      </c>
      <c r="N48" s="135">
        <v>0</v>
      </c>
      <c r="O48" s="135">
        <v>0</v>
      </c>
      <c r="P48" s="135">
        <v>0</v>
      </c>
      <c r="Q48" s="206">
        <v>0</v>
      </c>
      <c r="R48" s="135">
        <v>0</v>
      </c>
      <c r="S48" s="135">
        <v>0</v>
      </c>
      <c r="T48" s="74">
        <v>4364</v>
      </c>
      <c r="U48" s="74">
        <v>2718</v>
      </c>
      <c r="V48" s="74">
        <v>2231</v>
      </c>
      <c r="W48" s="74">
        <v>3629</v>
      </c>
      <c r="X48" s="74">
        <v>2533</v>
      </c>
    </row>
    <row r="49" spans="1:24" s="4" customFormat="1" ht="23.55" customHeight="1" thickBot="1">
      <c r="A49" s="1"/>
      <c r="B49" s="145" t="s">
        <v>78</v>
      </c>
      <c r="C49" s="146" t="s">
        <v>214</v>
      </c>
      <c r="D49" s="142">
        <v>0</v>
      </c>
      <c r="E49" s="142">
        <v>0</v>
      </c>
      <c r="F49" s="142">
        <v>0</v>
      </c>
      <c r="G49" s="142">
        <v>0</v>
      </c>
      <c r="H49" s="142">
        <v>0</v>
      </c>
      <c r="I49" s="143">
        <v>0</v>
      </c>
      <c r="J49" s="143">
        <v>0</v>
      </c>
      <c r="K49" s="143">
        <v>0</v>
      </c>
      <c r="L49" s="143">
        <v>0</v>
      </c>
      <c r="M49" s="143">
        <v>0</v>
      </c>
      <c r="N49" s="143">
        <v>0</v>
      </c>
      <c r="O49" s="143">
        <v>0</v>
      </c>
      <c r="P49" s="143">
        <v>0</v>
      </c>
      <c r="Q49" s="186"/>
      <c r="R49" s="186"/>
      <c r="S49" s="186"/>
      <c r="T49" s="143"/>
      <c r="U49" s="143"/>
      <c r="V49" s="186"/>
      <c r="W49" s="143"/>
      <c r="X49" s="143"/>
    </row>
    <row r="50" spans="1:24" s="4" customFormat="1" ht="14.65" thickBot="1">
      <c r="A50" s="1"/>
      <c r="B50" s="36" t="s">
        <v>8</v>
      </c>
      <c r="C50" s="13" t="s">
        <v>215</v>
      </c>
      <c r="D50" s="135">
        <v>116.494</v>
      </c>
      <c r="E50" s="135">
        <v>124.038</v>
      </c>
      <c r="F50" s="135">
        <v>124.371</v>
      </c>
      <c r="G50" s="135">
        <v>152.25299999999999</v>
      </c>
      <c r="H50" s="135">
        <v>178.29900000000001</v>
      </c>
      <c r="I50" s="74">
        <v>209.85499999999999</v>
      </c>
      <c r="J50" s="74">
        <v>188.18199999999999</v>
      </c>
      <c r="K50" s="74">
        <v>189.52099999999999</v>
      </c>
      <c r="L50" s="74">
        <v>343.42399999999998</v>
      </c>
      <c r="M50" s="74">
        <v>561.71299999999997</v>
      </c>
      <c r="N50" s="74">
        <v>487.31099999999998</v>
      </c>
      <c r="O50" s="74">
        <v>588.55600000000004</v>
      </c>
      <c r="P50" s="74">
        <v>352</v>
      </c>
      <c r="Q50" s="205">
        <v>436</v>
      </c>
      <c r="R50" s="74">
        <v>447</v>
      </c>
      <c r="S50" s="74">
        <v>498</v>
      </c>
      <c r="T50" s="74">
        <v>1628</v>
      </c>
      <c r="U50" s="74">
        <v>1604</v>
      </c>
      <c r="V50" s="74">
        <v>1606</v>
      </c>
      <c r="W50" s="74">
        <v>1651</v>
      </c>
      <c r="X50" s="74">
        <v>1586</v>
      </c>
    </row>
    <row r="51" spans="1:24" s="4" customFormat="1" ht="14.65" thickBot="1">
      <c r="A51" s="1"/>
      <c r="B51" s="36" t="s">
        <v>9</v>
      </c>
      <c r="C51" s="13" t="s">
        <v>216</v>
      </c>
      <c r="D51" s="135">
        <v>86.022999999999996</v>
      </c>
      <c r="E51" s="135">
        <v>81.682000000000002</v>
      </c>
      <c r="F51" s="135">
        <v>90.966999999999999</v>
      </c>
      <c r="G51" s="135">
        <v>133.15899999999999</v>
      </c>
      <c r="H51" s="135">
        <v>77.206000000000003</v>
      </c>
      <c r="I51" s="74">
        <v>72.799000000000007</v>
      </c>
      <c r="J51" s="74">
        <v>76.081999999999994</v>
      </c>
      <c r="K51" s="74">
        <v>78.995000000000005</v>
      </c>
      <c r="L51" s="74">
        <v>93.468999999999994</v>
      </c>
      <c r="M51" s="74">
        <v>79.727999999999994</v>
      </c>
      <c r="N51" s="74">
        <v>76.876000000000005</v>
      </c>
      <c r="O51" s="74">
        <v>77.350999999999999</v>
      </c>
      <c r="P51" s="74">
        <v>111</v>
      </c>
      <c r="Q51" s="205">
        <v>115</v>
      </c>
      <c r="R51" s="74">
        <v>115</v>
      </c>
      <c r="S51" s="74">
        <v>116</v>
      </c>
      <c r="T51" s="74">
        <v>133</v>
      </c>
      <c r="U51" s="74">
        <v>131</v>
      </c>
      <c r="V51" s="74">
        <v>130</v>
      </c>
      <c r="W51" s="74">
        <v>127</v>
      </c>
      <c r="X51" s="74">
        <v>136</v>
      </c>
    </row>
    <row r="52" spans="1:24" s="4" customFormat="1" ht="14.65" thickBot="1">
      <c r="A52" s="1"/>
      <c r="B52" s="36" t="s">
        <v>79</v>
      </c>
      <c r="C52" s="13" t="s">
        <v>217</v>
      </c>
      <c r="D52" s="135">
        <v>3223.145</v>
      </c>
      <c r="E52" s="135">
        <v>2432.864</v>
      </c>
      <c r="F52" s="135">
        <v>2137.721</v>
      </c>
      <c r="G52" s="135">
        <v>2242.9360000000001</v>
      </c>
      <c r="H52" s="135">
        <v>451.012</v>
      </c>
      <c r="I52" s="74">
        <v>426.00299999999999</v>
      </c>
      <c r="J52" s="74">
        <v>380.90499999999997</v>
      </c>
      <c r="K52" s="74">
        <v>392.89299999999997</v>
      </c>
      <c r="L52" s="74">
        <v>391.41199999999998</v>
      </c>
      <c r="M52" s="74">
        <v>391.11399999999998</v>
      </c>
      <c r="N52" s="74">
        <v>383.32</v>
      </c>
      <c r="O52" s="74">
        <v>410.25700000000001</v>
      </c>
      <c r="P52" s="74">
        <v>345</v>
      </c>
      <c r="Q52" s="205">
        <v>338</v>
      </c>
      <c r="R52" s="74">
        <v>363</v>
      </c>
      <c r="S52" s="74">
        <v>1107</v>
      </c>
      <c r="T52" s="74">
        <v>1214</v>
      </c>
      <c r="U52" s="74">
        <v>1278</v>
      </c>
      <c r="V52" s="74">
        <v>1372</v>
      </c>
      <c r="W52" s="74">
        <v>748</v>
      </c>
      <c r="X52" s="74">
        <v>734</v>
      </c>
    </row>
    <row r="53" spans="1:24" s="4" customFormat="1" ht="14.65" thickBot="1">
      <c r="A53" s="1"/>
      <c r="B53" s="37" t="s">
        <v>80</v>
      </c>
      <c r="C53" s="14" t="s">
        <v>218</v>
      </c>
      <c r="D53" s="136">
        <v>15363.566000000001</v>
      </c>
      <c r="E53" s="136">
        <v>14321.521000000001</v>
      </c>
      <c r="F53" s="136">
        <v>13173.822</v>
      </c>
      <c r="G53" s="136">
        <v>19699.830999999998</v>
      </c>
      <c r="H53" s="136">
        <v>17327.757000000001</v>
      </c>
      <c r="I53" s="143">
        <v>17553.213</v>
      </c>
      <c r="J53" s="143">
        <v>17804.517</v>
      </c>
      <c r="K53" s="143">
        <v>17439.482</v>
      </c>
      <c r="L53" s="143">
        <v>18108.791000000001</v>
      </c>
      <c r="M53" s="143">
        <v>25326.215</v>
      </c>
      <c r="N53" s="143">
        <v>23939.541000000001</v>
      </c>
      <c r="O53" s="143">
        <v>24544.363000000001</v>
      </c>
      <c r="P53" s="143">
        <v>25213</v>
      </c>
      <c r="Q53" s="143">
        <v>24950</v>
      </c>
      <c r="R53" s="143">
        <v>25135</v>
      </c>
      <c r="S53" s="143">
        <v>30180</v>
      </c>
      <c r="T53" s="143">
        <v>45922</v>
      </c>
      <c r="U53" s="143">
        <v>51829</v>
      </c>
      <c r="V53" s="143">
        <v>53400</v>
      </c>
      <c r="W53" s="143">
        <v>55526</v>
      </c>
      <c r="X53" s="143">
        <v>52639</v>
      </c>
    </row>
    <row r="54" spans="1:24" s="4" customFormat="1" ht="24" customHeight="1" thickBot="1">
      <c r="A54" s="1"/>
      <c r="B54" s="145" t="s">
        <v>81</v>
      </c>
      <c r="C54" s="146" t="s">
        <v>219</v>
      </c>
      <c r="D54" s="142"/>
      <c r="E54" s="142"/>
      <c r="F54" s="142"/>
      <c r="G54" s="142"/>
      <c r="H54" s="142"/>
      <c r="I54" s="143"/>
      <c r="J54" s="143"/>
      <c r="K54" s="143"/>
      <c r="L54" s="143"/>
      <c r="M54" s="143"/>
      <c r="N54" s="143"/>
      <c r="O54" s="143"/>
      <c r="P54" s="143"/>
      <c r="Q54" s="186"/>
      <c r="R54" s="186"/>
      <c r="S54" s="186"/>
      <c r="T54" s="143"/>
      <c r="U54" s="143"/>
      <c r="V54" s="186"/>
      <c r="W54" s="143"/>
      <c r="X54" s="143"/>
    </row>
    <row r="55" spans="1:24" s="4" customFormat="1" ht="14.65" thickBot="1">
      <c r="A55" s="1"/>
      <c r="B55" s="36" t="s">
        <v>10</v>
      </c>
      <c r="C55" s="13" t="s">
        <v>220</v>
      </c>
      <c r="D55" s="135">
        <v>158.31700000000001</v>
      </c>
      <c r="E55" s="135">
        <v>747.62900000000002</v>
      </c>
      <c r="F55" s="135">
        <v>718.976</v>
      </c>
      <c r="G55" s="135">
        <v>522.09900000000005</v>
      </c>
      <c r="H55" s="135">
        <v>252.822</v>
      </c>
      <c r="I55" s="74">
        <v>837.52300000000002</v>
      </c>
      <c r="J55" s="74">
        <v>1091.5989999999999</v>
      </c>
      <c r="K55" s="74">
        <v>1429.8489999999999</v>
      </c>
      <c r="L55" s="74">
        <v>1385.4739999999999</v>
      </c>
      <c r="M55" s="74">
        <v>2424.6480000000001</v>
      </c>
      <c r="N55" s="74">
        <v>1619.4269999999999</v>
      </c>
      <c r="O55" s="74">
        <v>2970.3589999999999</v>
      </c>
      <c r="P55" s="74">
        <v>3284</v>
      </c>
      <c r="Q55" s="74">
        <v>3390</v>
      </c>
      <c r="R55" s="74">
        <v>3120</v>
      </c>
      <c r="S55" s="74">
        <v>3262</v>
      </c>
      <c r="T55" s="74">
        <v>3812</v>
      </c>
      <c r="U55" s="74">
        <v>2496</v>
      </c>
      <c r="V55" s="74">
        <v>2629</v>
      </c>
      <c r="W55" s="74">
        <v>2949</v>
      </c>
      <c r="X55" s="74">
        <v>3365</v>
      </c>
    </row>
    <row r="56" spans="1:24" s="4" customFormat="1" ht="14.65" thickBot="1">
      <c r="A56" s="1"/>
      <c r="B56" s="36" t="s">
        <v>82</v>
      </c>
      <c r="C56" s="13" t="s">
        <v>221</v>
      </c>
      <c r="D56" s="135">
        <v>6107.36</v>
      </c>
      <c r="E56" s="135">
        <v>6431.4560000000001</v>
      </c>
      <c r="F56" s="135">
        <v>5060.0709999999999</v>
      </c>
      <c r="G56" s="135">
        <v>2721.2150000000001</v>
      </c>
      <c r="H56" s="135">
        <v>1990.875</v>
      </c>
      <c r="I56" s="74">
        <v>1630.8589999999999</v>
      </c>
      <c r="J56" s="74">
        <v>2083.4789999999998</v>
      </c>
      <c r="K56" s="74">
        <v>1588.942</v>
      </c>
      <c r="L56" s="74">
        <v>4301.1779999999999</v>
      </c>
      <c r="M56" s="74">
        <v>4624.3190000000004</v>
      </c>
      <c r="N56" s="74">
        <v>4449.6779999999999</v>
      </c>
      <c r="O56" s="74">
        <v>14801.763999999999</v>
      </c>
      <c r="P56" s="74">
        <v>8207</v>
      </c>
      <c r="Q56" s="74">
        <v>8507</v>
      </c>
      <c r="R56" s="74">
        <v>8574</v>
      </c>
      <c r="S56" s="74">
        <v>10771</v>
      </c>
      <c r="T56" s="74">
        <v>10365</v>
      </c>
      <c r="U56" s="74">
        <v>7836</v>
      </c>
      <c r="V56" s="74">
        <v>8715</v>
      </c>
      <c r="W56" s="74">
        <v>10685</v>
      </c>
      <c r="X56" s="74">
        <v>11417</v>
      </c>
    </row>
    <row r="57" spans="1:24" s="4" customFormat="1" ht="14.65" thickBot="1">
      <c r="A57" s="1"/>
      <c r="B57" s="36" t="s">
        <v>83</v>
      </c>
      <c r="C57" s="13" t="s">
        <v>222</v>
      </c>
      <c r="D57" s="135">
        <v>1207.913</v>
      </c>
      <c r="E57" s="135">
        <v>1651.259</v>
      </c>
      <c r="F57" s="135">
        <v>1997.2370000000001</v>
      </c>
      <c r="G57" s="135">
        <v>2395.002</v>
      </c>
      <c r="H57" s="135">
        <v>1867.2470000000001</v>
      </c>
      <c r="I57" s="74">
        <v>1991.97</v>
      </c>
      <c r="J57" s="74">
        <v>2317.288</v>
      </c>
      <c r="K57" s="74">
        <v>2361.8510000000001</v>
      </c>
      <c r="L57" s="74">
        <v>1262.03</v>
      </c>
      <c r="M57" s="74">
        <v>2898.8490000000002</v>
      </c>
      <c r="N57" s="74">
        <v>2658.5140000000001</v>
      </c>
      <c r="O57" s="74">
        <v>5219.1639999999998</v>
      </c>
      <c r="P57" s="74">
        <v>4540</v>
      </c>
      <c r="Q57" s="74">
        <v>5393</v>
      </c>
      <c r="R57" s="74">
        <v>6101</v>
      </c>
      <c r="S57" s="74">
        <v>6079</v>
      </c>
      <c r="T57" s="74">
        <v>7352</v>
      </c>
      <c r="U57" s="74">
        <v>5504</v>
      </c>
      <c r="V57" s="74">
        <v>7120</v>
      </c>
      <c r="W57" s="74">
        <v>7814</v>
      </c>
      <c r="X57" s="74">
        <v>7288</v>
      </c>
    </row>
    <row r="58" spans="1:24" s="4" customFormat="1" ht="23.65" thickBot="1">
      <c r="A58" s="1"/>
      <c r="B58" s="36" t="s">
        <v>84</v>
      </c>
      <c r="C58" s="13" t="s">
        <v>223</v>
      </c>
      <c r="D58" s="135">
        <v>7305.683</v>
      </c>
      <c r="E58" s="135">
        <v>9286.8850000000002</v>
      </c>
      <c r="F58" s="135">
        <v>11953.409</v>
      </c>
      <c r="G58" s="135">
        <v>9805.4210000000003</v>
      </c>
      <c r="H58" s="135">
        <v>5766.7910000000002</v>
      </c>
      <c r="I58" s="74">
        <v>10092.391</v>
      </c>
      <c r="J58" s="74">
        <v>7599.7380000000003</v>
      </c>
      <c r="K58" s="74">
        <v>16061.716</v>
      </c>
      <c r="L58" s="74">
        <v>27091.112000000001</v>
      </c>
      <c r="M58" s="74">
        <v>17070.138999999999</v>
      </c>
      <c r="N58" s="74">
        <v>27380.510999999999</v>
      </c>
      <c r="O58" s="74">
        <v>33613.307999999997</v>
      </c>
      <c r="P58" s="74">
        <v>11674</v>
      </c>
      <c r="Q58" s="74">
        <v>13253</v>
      </c>
      <c r="R58" s="74">
        <v>13489</v>
      </c>
      <c r="S58" s="74">
        <v>27239</v>
      </c>
      <c r="T58" s="74">
        <v>22827</v>
      </c>
      <c r="U58" s="74">
        <v>7011</v>
      </c>
      <c r="V58" s="74">
        <v>7004</v>
      </c>
      <c r="W58" s="74">
        <v>10390</v>
      </c>
      <c r="X58" s="74">
        <v>10568</v>
      </c>
    </row>
    <row r="59" spans="1:24" s="4" customFormat="1" ht="14.65" thickBot="1">
      <c r="A59" s="1"/>
      <c r="B59" s="36" t="s">
        <v>85</v>
      </c>
      <c r="C59" s="13" t="s">
        <v>224</v>
      </c>
      <c r="D59" s="135">
        <v>0</v>
      </c>
      <c r="E59" s="135">
        <v>446.83800000000002</v>
      </c>
      <c r="F59" s="135">
        <v>0</v>
      </c>
      <c r="G59" s="135">
        <v>451.10500000000002</v>
      </c>
      <c r="H59" s="135">
        <v>744.26</v>
      </c>
      <c r="I59" s="74">
        <v>748.93499999999995</v>
      </c>
      <c r="J59" s="74">
        <v>749.13699999999994</v>
      </c>
      <c r="K59" s="74">
        <v>752.93</v>
      </c>
      <c r="L59" s="74">
        <v>288</v>
      </c>
      <c r="M59" s="74">
        <v>416.32799999999997</v>
      </c>
      <c r="N59" s="74">
        <v>477.20100000000002</v>
      </c>
      <c r="O59" s="74">
        <v>701.97900000000004</v>
      </c>
      <c r="P59" s="74">
        <v>476</v>
      </c>
      <c r="Q59" s="74">
        <v>476</v>
      </c>
      <c r="R59" s="74">
        <v>288</v>
      </c>
      <c r="S59" s="74">
        <v>288</v>
      </c>
      <c r="T59" s="74">
        <v>160</v>
      </c>
      <c r="U59" s="74">
        <v>890</v>
      </c>
      <c r="V59" s="74">
        <v>905</v>
      </c>
      <c r="W59" s="74">
        <v>1906</v>
      </c>
      <c r="X59" s="74">
        <v>1694</v>
      </c>
    </row>
    <row r="60" spans="1:24" s="4" customFormat="1" ht="23.55" customHeight="1" thickBot="1">
      <c r="A60" s="1"/>
      <c r="B60" s="145" t="s">
        <v>86</v>
      </c>
      <c r="C60" s="146" t="s">
        <v>225</v>
      </c>
      <c r="D60" s="142">
        <v>0</v>
      </c>
      <c r="E60" s="142">
        <v>0</v>
      </c>
      <c r="F60" s="142">
        <v>0</v>
      </c>
      <c r="G60" s="142">
        <v>0</v>
      </c>
      <c r="H60" s="142">
        <v>0</v>
      </c>
      <c r="I60" s="143">
        <v>0</v>
      </c>
      <c r="J60" s="143">
        <v>0</v>
      </c>
      <c r="K60" s="143">
        <v>0</v>
      </c>
      <c r="L60" s="143">
        <v>0</v>
      </c>
      <c r="M60" s="143">
        <v>0</v>
      </c>
      <c r="N60" s="143">
        <v>0</v>
      </c>
      <c r="O60" s="143">
        <v>0</v>
      </c>
      <c r="P60" s="143">
        <v>0</v>
      </c>
      <c r="Q60" s="186"/>
      <c r="R60" s="186"/>
      <c r="S60" s="186"/>
      <c r="T60" s="143"/>
      <c r="U60" s="143"/>
      <c r="V60" s="186"/>
      <c r="W60" s="143"/>
      <c r="X60" s="143"/>
    </row>
    <row r="61" spans="1:24" s="4" customFormat="1" ht="14.65" thickBot="1">
      <c r="A61" s="1"/>
      <c r="B61" s="36" t="s">
        <v>87</v>
      </c>
      <c r="C61" s="13" t="s">
        <v>226</v>
      </c>
      <c r="D61" s="135">
        <v>2536.6149999999998</v>
      </c>
      <c r="E61" s="135">
        <v>2840.9180000000001</v>
      </c>
      <c r="F61" s="135">
        <v>3267.9769999999999</v>
      </c>
      <c r="G61" s="135">
        <v>3910.3980000000001</v>
      </c>
      <c r="H61" s="135">
        <v>6651.1319999999996</v>
      </c>
      <c r="I61" s="74">
        <v>8891.7569999999996</v>
      </c>
      <c r="J61" s="74">
        <v>9730.8729999999996</v>
      </c>
      <c r="K61" s="74">
        <v>9326.3889999999992</v>
      </c>
      <c r="L61" s="74">
        <v>8364.5650000000005</v>
      </c>
      <c r="M61" s="74">
        <v>6334.9449999999997</v>
      </c>
      <c r="N61" s="74">
        <v>4483.2030000000004</v>
      </c>
      <c r="O61" s="74">
        <v>3085.085</v>
      </c>
      <c r="P61" s="74">
        <v>3394</v>
      </c>
      <c r="Q61" s="74">
        <v>3713</v>
      </c>
      <c r="R61" s="74">
        <v>3274</v>
      </c>
      <c r="S61" s="74">
        <v>3308</v>
      </c>
      <c r="T61" s="74">
        <v>4691</v>
      </c>
      <c r="U61" s="74">
        <v>4969</v>
      </c>
      <c r="V61" s="74">
        <v>4227</v>
      </c>
      <c r="W61" s="74">
        <v>4147</v>
      </c>
      <c r="X61" s="74">
        <v>4211</v>
      </c>
    </row>
    <row r="62" spans="1:24" s="4" customFormat="1" ht="14.65" thickBot="1">
      <c r="A62" s="1"/>
      <c r="B62" s="36" t="s">
        <v>11</v>
      </c>
      <c r="C62" s="13" t="s">
        <v>420</v>
      </c>
      <c r="D62" s="135">
        <v>11556.055</v>
      </c>
      <c r="E62" s="135">
        <v>18952.797999999999</v>
      </c>
      <c r="F62" s="135">
        <v>11946.601000000001</v>
      </c>
      <c r="G62" s="135">
        <v>9053.39</v>
      </c>
      <c r="H62" s="135">
        <v>15253.308000000001</v>
      </c>
      <c r="I62" s="74">
        <v>18571.304</v>
      </c>
      <c r="J62" s="74">
        <v>19776.845000000001</v>
      </c>
      <c r="K62" s="74">
        <v>9146.866</v>
      </c>
      <c r="L62" s="74">
        <v>21217.697</v>
      </c>
      <c r="M62" s="74">
        <v>21224.675999999999</v>
      </c>
      <c r="N62" s="74">
        <v>24933.723000000002</v>
      </c>
      <c r="O62" s="74">
        <v>14315.419</v>
      </c>
      <c r="P62" s="74">
        <v>25033</v>
      </c>
      <c r="Q62" s="74">
        <v>32520</v>
      </c>
      <c r="R62" s="74">
        <v>23801</v>
      </c>
      <c r="S62" s="74">
        <v>14531</v>
      </c>
      <c r="T62" s="74">
        <v>23627</v>
      </c>
      <c r="U62" s="74">
        <v>33537</v>
      </c>
      <c r="V62" s="74">
        <v>53002</v>
      </c>
      <c r="W62" s="74">
        <v>27056</v>
      </c>
      <c r="X62" s="74">
        <v>32037</v>
      </c>
    </row>
    <row r="63" spans="1:24" s="4" customFormat="1" ht="23.65" thickBot="1">
      <c r="A63" s="1"/>
      <c r="B63" s="36" t="s">
        <v>88</v>
      </c>
      <c r="C63" s="13" t="s">
        <v>227</v>
      </c>
      <c r="D63" s="135">
        <v>1176.0050000000001</v>
      </c>
      <c r="E63" s="135">
        <v>1937.002</v>
      </c>
      <c r="F63" s="135">
        <v>4093.4</v>
      </c>
      <c r="G63" s="135">
        <v>4841.058</v>
      </c>
      <c r="H63" s="135">
        <v>3080.509</v>
      </c>
      <c r="I63" s="74">
        <v>4340.6840000000002</v>
      </c>
      <c r="J63" s="74">
        <v>6243.7550000000001</v>
      </c>
      <c r="K63" s="74">
        <v>3385.0340000000001</v>
      </c>
      <c r="L63" s="74">
        <v>3145.5239999999999</v>
      </c>
      <c r="M63" s="74">
        <v>7885.2389999999996</v>
      </c>
      <c r="N63" s="74">
        <v>7742.8760000000002</v>
      </c>
      <c r="O63" s="74">
        <v>9643.4169999999995</v>
      </c>
      <c r="P63" s="74">
        <v>6134</v>
      </c>
      <c r="Q63" s="74">
        <v>8637</v>
      </c>
      <c r="R63" s="74">
        <v>7579</v>
      </c>
      <c r="S63" s="74">
        <v>13443</v>
      </c>
      <c r="T63" s="74">
        <v>9278</v>
      </c>
      <c r="U63" s="74">
        <v>12974</v>
      </c>
      <c r="V63" s="74">
        <v>15232</v>
      </c>
      <c r="W63" s="74">
        <v>13391</v>
      </c>
      <c r="X63" s="74">
        <v>16540</v>
      </c>
    </row>
    <row r="64" spans="1:24" s="4" customFormat="1" ht="14.65" thickBot="1">
      <c r="A64" s="1"/>
      <c r="B64" s="36" t="s">
        <v>89</v>
      </c>
      <c r="C64" s="13" t="s">
        <v>228</v>
      </c>
      <c r="D64" s="135">
        <v>59.438000000000002</v>
      </c>
      <c r="E64" s="135">
        <v>149.69</v>
      </c>
      <c r="F64" s="135">
        <v>186.00299999999999</v>
      </c>
      <c r="G64" s="135">
        <v>225.691</v>
      </c>
      <c r="H64" s="135">
        <v>554.822</v>
      </c>
      <c r="I64" s="74">
        <v>895.83299999999997</v>
      </c>
      <c r="J64" s="74">
        <v>756.92600000000004</v>
      </c>
      <c r="K64" s="74">
        <v>828.54700000000003</v>
      </c>
      <c r="L64" s="74">
        <v>871.47799999999995</v>
      </c>
      <c r="M64" s="74">
        <v>1306.4380000000001</v>
      </c>
      <c r="N64" s="74">
        <v>832.673</v>
      </c>
      <c r="O64" s="74">
        <v>635.54499999999996</v>
      </c>
      <c r="P64" s="74">
        <v>780</v>
      </c>
      <c r="Q64" s="74">
        <v>511</v>
      </c>
      <c r="R64" s="74">
        <v>106</v>
      </c>
      <c r="S64" s="74">
        <v>59</v>
      </c>
      <c r="T64" s="74">
        <v>286</v>
      </c>
      <c r="U64" s="74">
        <v>204</v>
      </c>
      <c r="V64" s="74">
        <v>148</v>
      </c>
      <c r="W64" s="74">
        <v>346</v>
      </c>
      <c r="X64" s="74">
        <v>392</v>
      </c>
    </row>
    <row r="65" spans="1:24" s="4" customFormat="1" ht="14.65" thickBot="1">
      <c r="A65" s="1"/>
      <c r="B65" s="36" t="s">
        <v>90</v>
      </c>
      <c r="C65" s="13" t="s">
        <v>229</v>
      </c>
      <c r="D65" s="135">
        <v>613.87</v>
      </c>
      <c r="E65" s="135">
        <v>1495.779</v>
      </c>
      <c r="F65" s="135">
        <v>1004.31</v>
      </c>
      <c r="G65" s="135">
        <v>1635.4469999999999</v>
      </c>
      <c r="H65" s="135">
        <v>1962.6389999999999</v>
      </c>
      <c r="I65" s="74">
        <v>3700.7449999999999</v>
      </c>
      <c r="J65" s="74">
        <v>2763.56</v>
      </c>
      <c r="K65" s="74">
        <v>2644.2979999999998</v>
      </c>
      <c r="L65" s="74">
        <v>1941.1510000000001</v>
      </c>
      <c r="M65" s="74">
        <v>3582.587</v>
      </c>
      <c r="N65" s="74">
        <v>2655.13</v>
      </c>
      <c r="O65" s="74">
        <v>2786.19</v>
      </c>
      <c r="P65" s="74">
        <v>2037</v>
      </c>
      <c r="Q65" s="74">
        <v>2667</v>
      </c>
      <c r="R65" s="74">
        <v>2870</v>
      </c>
      <c r="S65" s="74">
        <v>3828</v>
      </c>
      <c r="T65" s="74">
        <v>3358</v>
      </c>
      <c r="U65" s="74">
        <v>3153</v>
      </c>
      <c r="V65" s="74">
        <v>3051</v>
      </c>
      <c r="W65" s="74">
        <v>3990</v>
      </c>
      <c r="X65" s="74">
        <v>4382</v>
      </c>
    </row>
    <row r="66" spans="1:24" s="4" customFormat="1" ht="14.65" thickBot="1">
      <c r="A66" s="1"/>
      <c r="B66" s="36" t="s">
        <v>9</v>
      </c>
      <c r="C66" s="13" t="s">
        <v>216</v>
      </c>
      <c r="D66" s="135">
        <v>43.438000000000002</v>
      </c>
      <c r="E66" s="135">
        <v>47.487000000000002</v>
      </c>
      <c r="F66" s="135">
        <v>250.434</v>
      </c>
      <c r="G66" s="135">
        <v>152.15299999999999</v>
      </c>
      <c r="H66" s="135">
        <v>121.864</v>
      </c>
      <c r="I66" s="74">
        <v>126.282</v>
      </c>
      <c r="J66" s="74">
        <v>126.28400000000001</v>
      </c>
      <c r="K66" s="74">
        <v>187.28399999999999</v>
      </c>
      <c r="L66" s="74">
        <v>527.47900000000004</v>
      </c>
      <c r="M66" s="74">
        <v>555.42499999999995</v>
      </c>
      <c r="N66" s="74">
        <v>806.20500000000004</v>
      </c>
      <c r="O66" s="74">
        <v>810.54600000000005</v>
      </c>
      <c r="P66" s="74">
        <v>375</v>
      </c>
      <c r="Q66" s="74">
        <v>405</v>
      </c>
      <c r="R66" s="74">
        <v>384</v>
      </c>
      <c r="S66" s="74">
        <v>488</v>
      </c>
      <c r="T66" s="74">
        <v>406</v>
      </c>
      <c r="U66" s="74">
        <v>466</v>
      </c>
      <c r="V66" s="74">
        <v>498</v>
      </c>
      <c r="W66" s="74">
        <v>526</v>
      </c>
      <c r="X66" s="74">
        <v>379</v>
      </c>
    </row>
    <row r="67" spans="1:24" s="4" customFormat="1" ht="14.65" thickBot="1">
      <c r="A67" s="1"/>
      <c r="B67" s="36" t="s">
        <v>91</v>
      </c>
      <c r="C67" s="13" t="s">
        <v>230</v>
      </c>
      <c r="D67" s="135">
        <v>1180.422</v>
      </c>
      <c r="E67" s="135">
        <v>2578.7449999999999</v>
      </c>
      <c r="F67" s="135">
        <v>2916.5329999999999</v>
      </c>
      <c r="G67" s="135">
        <v>3198.56</v>
      </c>
      <c r="H67" s="135">
        <v>2158.163</v>
      </c>
      <c r="I67" s="74">
        <v>3513.2350000000001</v>
      </c>
      <c r="J67" s="74">
        <v>5499.0709999999999</v>
      </c>
      <c r="K67" s="74">
        <v>6182.3050000000003</v>
      </c>
      <c r="L67" s="74">
        <v>5559.9059999999999</v>
      </c>
      <c r="M67" s="74">
        <v>7843.75</v>
      </c>
      <c r="N67" s="74">
        <v>8786.5650000000005</v>
      </c>
      <c r="O67" s="74">
        <v>10233.967000000001</v>
      </c>
      <c r="P67" s="74">
        <v>8447</v>
      </c>
      <c r="Q67" s="74">
        <v>8333</v>
      </c>
      <c r="R67" s="74">
        <v>7753</v>
      </c>
      <c r="S67" s="74">
        <v>7990</v>
      </c>
      <c r="T67" s="74">
        <v>7309</v>
      </c>
      <c r="U67" s="74">
        <v>8344</v>
      </c>
      <c r="V67" s="74">
        <v>8676</v>
      </c>
      <c r="W67" s="74">
        <v>10150</v>
      </c>
      <c r="X67" s="74">
        <v>10195</v>
      </c>
    </row>
    <row r="68" spans="1:24" s="4" customFormat="1" ht="14.65" thickBot="1">
      <c r="A68" s="1"/>
      <c r="B68" s="36" t="s">
        <v>92</v>
      </c>
      <c r="C68" s="13" t="s">
        <v>231</v>
      </c>
      <c r="D68" s="135">
        <v>1723.2339999999999</v>
      </c>
      <c r="E68" s="135">
        <v>2279.8009999999999</v>
      </c>
      <c r="F68" s="135">
        <v>5962.259</v>
      </c>
      <c r="G68" s="135">
        <v>9035.8709999999992</v>
      </c>
      <c r="H68" s="135">
        <v>6922.68</v>
      </c>
      <c r="I68" s="74">
        <v>5704.3230000000003</v>
      </c>
      <c r="J68" s="74">
        <v>8071.1319999999996</v>
      </c>
      <c r="K68" s="74">
        <v>7324.8649999999998</v>
      </c>
      <c r="L68" s="74">
        <v>4154.6509999999998</v>
      </c>
      <c r="M68" s="74">
        <v>2409.2249999999999</v>
      </c>
      <c r="N68" s="74">
        <v>2180.0300000000002</v>
      </c>
      <c r="O68" s="74">
        <v>2486.0940000000001</v>
      </c>
      <c r="P68" s="74">
        <v>2245</v>
      </c>
      <c r="Q68" s="74">
        <v>1892</v>
      </c>
      <c r="R68" s="74">
        <v>2229</v>
      </c>
      <c r="S68" s="74">
        <v>2049</v>
      </c>
      <c r="T68" s="74">
        <v>2278</v>
      </c>
      <c r="U68" s="74">
        <v>2113</v>
      </c>
      <c r="V68" s="74">
        <v>1900</v>
      </c>
      <c r="W68" s="74">
        <v>2039</v>
      </c>
      <c r="X68" s="74">
        <v>2124</v>
      </c>
    </row>
    <row r="69" spans="1:24" s="4" customFormat="1" ht="14.65" thickBot="1">
      <c r="A69" s="1"/>
      <c r="B69" s="35" t="s">
        <v>93</v>
      </c>
      <c r="C69" s="12" t="s">
        <v>232</v>
      </c>
      <c r="D69" s="138">
        <v>33668.351000000002</v>
      </c>
      <c r="E69" s="138">
        <v>48846.286999999997</v>
      </c>
      <c r="F69" s="138">
        <v>49357.21</v>
      </c>
      <c r="G69" s="138">
        <v>47947.41</v>
      </c>
      <c r="H69" s="138">
        <v>47327.112000000001</v>
      </c>
      <c r="I69" s="138">
        <v>61045.841</v>
      </c>
      <c r="J69" s="138">
        <v>66809.687000000005</v>
      </c>
      <c r="K69" s="138">
        <v>61220.875999999997</v>
      </c>
      <c r="L69" s="138">
        <v>80110.244999999995</v>
      </c>
      <c r="M69" s="138">
        <v>78576.567999999999</v>
      </c>
      <c r="N69" s="138">
        <v>89005.736000000004</v>
      </c>
      <c r="O69" s="138">
        <v>101302.837</v>
      </c>
      <c r="P69" s="138">
        <v>76626</v>
      </c>
      <c r="Q69" s="183">
        <v>89697</v>
      </c>
      <c r="R69" s="183">
        <v>79568</v>
      </c>
      <c r="S69" s="183">
        <v>93335</v>
      </c>
      <c r="T69" s="138">
        <v>95749</v>
      </c>
      <c r="U69" s="138">
        <v>89497</v>
      </c>
      <c r="V69" s="183">
        <v>113107</v>
      </c>
      <c r="W69" s="138">
        <v>95389</v>
      </c>
      <c r="X69" s="138">
        <v>104592</v>
      </c>
    </row>
    <row r="70" spans="1:24" s="4" customFormat="1" ht="21.5" customHeight="1" thickBot="1">
      <c r="A70" s="1"/>
      <c r="B70" s="36" t="s">
        <v>94</v>
      </c>
      <c r="C70" s="13" t="s">
        <v>233</v>
      </c>
      <c r="D70" s="135">
        <v>0</v>
      </c>
      <c r="E70" s="135">
        <v>0</v>
      </c>
      <c r="F70" s="135">
        <v>0</v>
      </c>
      <c r="G70" s="135">
        <v>0</v>
      </c>
      <c r="H70" s="135">
        <v>50</v>
      </c>
      <c r="I70" s="74">
        <v>0</v>
      </c>
      <c r="J70" s="74">
        <v>0</v>
      </c>
      <c r="K70" s="74">
        <v>0</v>
      </c>
      <c r="L70" s="74">
        <v>0</v>
      </c>
      <c r="M70" s="74">
        <v>0</v>
      </c>
      <c r="N70" s="74">
        <v>0</v>
      </c>
      <c r="O70" s="74">
        <v>0</v>
      </c>
      <c r="P70" s="74">
        <v>0</v>
      </c>
      <c r="Q70" s="74">
        <v>0</v>
      </c>
      <c r="R70" s="74">
        <v>0</v>
      </c>
      <c r="S70" s="74">
        <v>0</v>
      </c>
      <c r="T70" s="74">
        <v>0</v>
      </c>
      <c r="U70" s="74">
        <v>0</v>
      </c>
      <c r="V70" s="74">
        <v>0</v>
      </c>
      <c r="W70" s="74">
        <v>0</v>
      </c>
      <c r="X70" s="74">
        <v>0</v>
      </c>
    </row>
    <row r="71" spans="1:24" s="4" customFormat="1" ht="14.65" thickBot="1">
      <c r="A71" s="1"/>
      <c r="B71" s="38" t="s">
        <v>95</v>
      </c>
      <c r="C71" s="39" t="s">
        <v>234</v>
      </c>
      <c r="D71" s="144">
        <v>49031.915999999997</v>
      </c>
      <c r="E71" s="144">
        <v>63167.807999999997</v>
      </c>
      <c r="F71" s="144">
        <v>62531.031999999999</v>
      </c>
      <c r="G71" s="144">
        <v>67647.240999999995</v>
      </c>
      <c r="H71" s="144">
        <v>64704.868999999999</v>
      </c>
      <c r="I71" s="144">
        <v>78599.054000000004</v>
      </c>
      <c r="J71" s="144">
        <v>84614.203999999998</v>
      </c>
      <c r="K71" s="144">
        <v>78660.357999999993</v>
      </c>
      <c r="L71" s="144">
        <v>98219.035999999993</v>
      </c>
      <c r="M71" s="144">
        <v>103902.783</v>
      </c>
      <c r="N71" s="144">
        <v>112945.277</v>
      </c>
      <c r="O71" s="144">
        <v>125847.2</v>
      </c>
      <c r="P71" s="144">
        <v>101839</v>
      </c>
      <c r="Q71" s="183">
        <v>114647</v>
      </c>
      <c r="R71" s="183">
        <v>104703</v>
      </c>
      <c r="S71" s="183">
        <v>123515</v>
      </c>
      <c r="T71" s="144">
        <v>141671</v>
      </c>
      <c r="U71" s="144">
        <v>141326</v>
      </c>
      <c r="V71" s="183">
        <v>166507</v>
      </c>
      <c r="W71" s="144">
        <v>150915</v>
      </c>
      <c r="X71" s="144">
        <v>157231</v>
      </c>
    </row>
    <row r="72" spans="1:24" s="4" customFormat="1" ht="14.65" thickBot="1">
      <c r="A72" s="1"/>
      <c r="B72" s="31" t="s">
        <v>96</v>
      </c>
      <c r="C72" s="8" t="s">
        <v>200</v>
      </c>
      <c r="D72" s="134">
        <v>57762.99</v>
      </c>
      <c r="E72" s="134">
        <v>72136.679000000004</v>
      </c>
      <c r="F72" s="134">
        <v>74858.221999999994</v>
      </c>
      <c r="G72" s="134">
        <v>81019.668999999994</v>
      </c>
      <c r="H72" s="134">
        <v>88976.539000000004</v>
      </c>
      <c r="I72" s="134">
        <v>104965.67600000001</v>
      </c>
      <c r="J72" s="134">
        <v>113331.35400000001</v>
      </c>
      <c r="K72" s="134">
        <v>113490.68700000001</v>
      </c>
      <c r="L72" s="134">
        <v>133684.136</v>
      </c>
      <c r="M72" s="134">
        <v>144012.00599999999</v>
      </c>
      <c r="N72" s="134">
        <v>155866.62299999999</v>
      </c>
      <c r="O72" s="134">
        <v>176405.03700000001</v>
      </c>
      <c r="P72" s="134">
        <v>151948</v>
      </c>
      <c r="Q72" s="187">
        <v>172013</v>
      </c>
      <c r="R72" s="187">
        <v>163977</v>
      </c>
      <c r="S72" s="187">
        <v>184054</v>
      </c>
      <c r="T72" s="134">
        <v>204566</v>
      </c>
      <c r="U72" s="134">
        <v>204362</v>
      </c>
      <c r="V72" s="187">
        <v>228920</v>
      </c>
      <c r="W72" s="134">
        <v>214220</v>
      </c>
      <c r="X72" s="134">
        <v>222439</v>
      </c>
    </row>
    <row r="73" spans="1:24" s="4" customFormat="1" ht="21.5" customHeight="1" thickBot="1">
      <c r="A73" s="1"/>
      <c r="B73" s="36"/>
      <c r="C73" s="13"/>
      <c r="D73" s="135"/>
      <c r="E73" s="135"/>
      <c r="F73" s="135"/>
      <c r="G73" s="135"/>
      <c r="H73" s="135"/>
      <c r="I73" s="74"/>
      <c r="J73" s="74"/>
      <c r="K73" s="74"/>
      <c r="L73" s="74"/>
      <c r="M73" s="74"/>
      <c r="N73" s="74"/>
      <c r="O73" s="74"/>
      <c r="P73" s="74"/>
      <c r="Q73" s="74"/>
      <c r="R73" s="74"/>
      <c r="S73" s="74"/>
      <c r="T73" s="74"/>
      <c r="U73" s="74"/>
      <c r="V73" s="74"/>
      <c r="W73" s="74"/>
      <c r="X73" s="74"/>
    </row>
  </sheetData>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0663-D0B0-43BF-A29E-5D4C4C1826F8}">
  <dimension ref="A1:M104"/>
  <sheetViews>
    <sheetView topLeftCell="B1" zoomScaleNormal="100" workbookViewId="0">
      <pane ySplit="4" topLeftCell="A91" activePane="bottomLeft" state="frozen"/>
      <selection activeCell="AA19" sqref="AA19"/>
      <selection pane="bottomLeft" activeCell="I106" sqref="I106"/>
    </sheetView>
  </sheetViews>
  <sheetFormatPr defaultColWidth="0" defaultRowHeight="14.25" outlineLevelRow="1" outlineLevelCol="1"/>
  <cols>
    <col min="1" max="1" width="3.33203125" style="4" customWidth="1"/>
    <col min="2" max="2" width="39" style="4" customWidth="1"/>
    <col min="3" max="3" width="37.796875" style="4" customWidth="1" outlineLevel="1"/>
    <col min="4" max="4" width="16.33203125" style="4" bestFit="1" customWidth="1"/>
    <col min="5" max="5" width="13.33203125" style="4" bestFit="1" customWidth="1"/>
    <col min="6" max="6" width="14" style="4" bestFit="1" customWidth="1"/>
    <col min="7" max="7" width="14.46484375" style="4" customWidth="1"/>
    <col min="8" max="8" width="11.6640625" style="4" bestFit="1" customWidth="1"/>
    <col min="9" max="9" width="15.46484375" style="4" customWidth="1"/>
    <col min="10" max="10" width="11.6640625" style="4" customWidth="1"/>
    <col min="11" max="11" width="20.46484375" style="4" bestFit="1" customWidth="1"/>
    <col min="12" max="12" width="15.46484375" style="4" bestFit="1" customWidth="1"/>
    <col min="13" max="13" width="8.796875" style="4" customWidth="1"/>
    <col min="14" max="16384" width="8.796875" style="4" hidden="1"/>
  </cols>
  <sheetData>
    <row r="1" spans="1:13" s="2" customFormat="1" ht="14.65" thickBot="1">
      <c r="A1" s="1"/>
      <c r="B1" s="193" t="s">
        <v>506</v>
      </c>
      <c r="C1" s="193" t="s">
        <v>507</v>
      </c>
      <c r="D1" s="1"/>
      <c r="E1" s="1"/>
      <c r="F1" s="1"/>
      <c r="G1" s="1"/>
      <c r="H1" s="1"/>
      <c r="I1" s="1"/>
      <c r="J1" s="1"/>
      <c r="K1" s="1"/>
      <c r="L1" s="1"/>
      <c r="M1" s="1"/>
    </row>
    <row r="2" spans="1:13" s="2" customFormat="1" ht="14.65" thickBot="1">
      <c r="A2" s="1"/>
      <c r="B2" s="52"/>
      <c r="C2" s="52"/>
      <c r="D2" s="223" t="s">
        <v>291</v>
      </c>
      <c r="E2" s="223"/>
      <c r="F2" s="223"/>
      <c r="G2" s="223"/>
      <c r="H2" s="223"/>
      <c r="I2" s="223"/>
      <c r="J2" s="223"/>
      <c r="K2" s="223" t="s">
        <v>72</v>
      </c>
      <c r="L2" s="223" t="s">
        <v>73</v>
      </c>
      <c r="M2" s="1"/>
    </row>
    <row r="3" spans="1:13" s="2" customFormat="1" ht="35.25" thickBot="1">
      <c r="A3" s="1"/>
      <c r="B3" s="224" t="s">
        <v>21</v>
      </c>
      <c r="C3" s="224" t="s">
        <v>144</v>
      </c>
      <c r="D3" s="51" t="s">
        <v>68</v>
      </c>
      <c r="E3" s="51" t="s">
        <v>19</v>
      </c>
      <c r="F3" s="51" t="s">
        <v>6</v>
      </c>
      <c r="G3" s="51" t="s">
        <v>97</v>
      </c>
      <c r="H3" s="51" t="s">
        <v>70</v>
      </c>
      <c r="I3" s="51" t="s">
        <v>7</v>
      </c>
      <c r="J3" s="51" t="s">
        <v>20</v>
      </c>
      <c r="K3" s="223"/>
      <c r="L3" s="223"/>
      <c r="M3" s="1"/>
    </row>
    <row r="4" spans="1:13" s="2" customFormat="1" ht="36.5" customHeight="1" outlineLevel="1" thickBot="1">
      <c r="A4" s="1"/>
      <c r="B4" s="225"/>
      <c r="C4" s="225"/>
      <c r="D4" s="91" t="s">
        <v>201</v>
      </c>
      <c r="E4" s="91" t="s">
        <v>202</v>
      </c>
      <c r="F4" s="91" t="s">
        <v>203</v>
      </c>
      <c r="G4" s="91" t="s">
        <v>204</v>
      </c>
      <c r="H4" s="91" t="s">
        <v>205</v>
      </c>
      <c r="I4" s="91" t="s">
        <v>206</v>
      </c>
      <c r="J4" s="91" t="s">
        <v>289</v>
      </c>
      <c r="K4" s="91" t="s">
        <v>208</v>
      </c>
      <c r="L4" s="91" t="s">
        <v>290</v>
      </c>
      <c r="M4" s="1"/>
    </row>
    <row r="5" spans="1:13" s="2" customFormat="1" ht="14.65" thickBot="1">
      <c r="A5" s="1"/>
      <c r="B5" s="10" t="s">
        <v>101</v>
      </c>
      <c r="C5" s="10" t="s">
        <v>283</v>
      </c>
      <c r="D5" s="92">
        <v>4053.9209999999998</v>
      </c>
      <c r="E5" s="92">
        <v>3363.76</v>
      </c>
      <c r="F5" s="92">
        <v>252.423</v>
      </c>
      <c r="G5" s="92">
        <v>-1301.6780000000001</v>
      </c>
      <c r="H5" s="92">
        <v>40.302999999999997</v>
      </c>
      <c r="I5" s="92">
        <v>1256.6669999999999</v>
      </c>
      <c r="J5" s="92">
        <v>7665.3959999999997</v>
      </c>
      <c r="K5" s="92">
        <v>1065.6780000000001</v>
      </c>
      <c r="L5" s="92">
        <v>8731.0740000000005</v>
      </c>
      <c r="M5" s="1"/>
    </row>
    <row r="6" spans="1:13" s="2" customFormat="1" ht="14.65" thickBot="1">
      <c r="A6" s="1"/>
      <c r="B6" s="9" t="s">
        <v>343</v>
      </c>
      <c r="C6" s="9" t="s">
        <v>348</v>
      </c>
      <c r="D6" s="93"/>
      <c r="E6" s="93"/>
      <c r="F6" s="94"/>
      <c r="G6" s="94"/>
      <c r="H6" s="95">
        <v>-6.4740823064677899</v>
      </c>
      <c r="I6" s="95">
        <v>1137.3143653699699</v>
      </c>
      <c r="J6" s="92">
        <v>1130.8402830635023</v>
      </c>
      <c r="K6" s="95">
        <v>62.112672464879999</v>
      </c>
      <c r="L6" s="92">
        <v>1192.9529555283823</v>
      </c>
      <c r="M6" s="1"/>
    </row>
    <row r="7" spans="1:13" s="2" customFormat="1" ht="14.65" thickBot="1">
      <c r="A7" s="1"/>
      <c r="B7" s="9" t="s">
        <v>344</v>
      </c>
      <c r="C7" s="9" t="s">
        <v>350</v>
      </c>
      <c r="D7" s="93"/>
      <c r="E7" s="93"/>
      <c r="F7" s="95">
        <v>94.961096000000012</v>
      </c>
      <c r="G7" s="96">
        <v>502.97795000000002</v>
      </c>
      <c r="H7" s="94"/>
      <c r="I7" s="95">
        <v>-502.97795000000002</v>
      </c>
      <c r="J7" s="92">
        <v>94.961095999999955</v>
      </c>
      <c r="K7" s="94"/>
      <c r="L7" s="92">
        <v>94.961095999999955</v>
      </c>
      <c r="M7" s="1"/>
    </row>
    <row r="8" spans="1:13" s="2" customFormat="1" ht="14.65" thickBot="1">
      <c r="A8" s="1"/>
      <c r="B8" s="9" t="s">
        <v>102</v>
      </c>
      <c r="C8" s="9" t="s">
        <v>284</v>
      </c>
      <c r="D8" s="93"/>
      <c r="E8" s="93"/>
      <c r="F8" s="94"/>
      <c r="G8" s="95">
        <v>733.72377900000004</v>
      </c>
      <c r="H8" s="94"/>
      <c r="I8" s="94"/>
      <c r="J8" s="92">
        <v>733.72377900000004</v>
      </c>
      <c r="K8" s="94"/>
      <c r="L8" s="92">
        <v>733.72377900000004</v>
      </c>
      <c r="M8" s="1"/>
    </row>
    <row r="9" spans="1:13" s="2" customFormat="1" ht="14.65" thickBot="1">
      <c r="A9" s="1"/>
      <c r="B9" s="9" t="s">
        <v>100</v>
      </c>
      <c r="C9" s="9" t="s">
        <v>282</v>
      </c>
      <c r="D9" s="95">
        <v>192.5</v>
      </c>
      <c r="E9" s="95">
        <v>1549.97795378356</v>
      </c>
      <c r="F9" s="94"/>
      <c r="G9" s="94"/>
      <c r="H9" s="94"/>
      <c r="I9" s="94"/>
      <c r="J9" s="92">
        <v>1742.47795378356</v>
      </c>
      <c r="K9" s="94"/>
      <c r="L9" s="92">
        <v>1742.47795378356</v>
      </c>
      <c r="M9" s="1"/>
    </row>
    <row r="10" spans="1:13" s="2" customFormat="1" ht="14.65" thickBot="1">
      <c r="A10" s="1"/>
      <c r="B10" s="9" t="s">
        <v>103</v>
      </c>
      <c r="C10" s="9" t="s">
        <v>285</v>
      </c>
      <c r="D10" s="93"/>
      <c r="E10" s="93"/>
      <c r="F10" s="94"/>
      <c r="G10" s="94"/>
      <c r="H10" s="94"/>
      <c r="I10" s="94"/>
      <c r="J10" s="92">
        <v>0</v>
      </c>
      <c r="K10" s="94"/>
      <c r="L10" s="92">
        <v>0</v>
      </c>
      <c r="M10" s="1"/>
    </row>
    <row r="11" spans="1:13" s="2" customFormat="1" ht="14.65" thickBot="1">
      <c r="A11" s="1"/>
      <c r="B11" s="9" t="s">
        <v>104</v>
      </c>
      <c r="C11" s="9" t="s">
        <v>286</v>
      </c>
      <c r="D11" s="93"/>
      <c r="E11" s="93"/>
      <c r="F11" s="94"/>
      <c r="G11" s="94"/>
      <c r="H11" s="94"/>
      <c r="I11" s="94"/>
      <c r="J11" s="92">
        <v>0</v>
      </c>
      <c r="K11" s="95">
        <v>-168</v>
      </c>
      <c r="L11" s="92">
        <v>-168</v>
      </c>
      <c r="M11" s="1"/>
    </row>
    <row r="12" spans="1:13" s="2" customFormat="1" ht="14.65" thickBot="1">
      <c r="A12" s="1"/>
      <c r="B12" s="10" t="s">
        <v>345</v>
      </c>
      <c r="C12" s="10" t="s">
        <v>351</v>
      </c>
      <c r="D12" s="92">
        <v>4246.4210000000003</v>
      </c>
      <c r="E12" s="92">
        <v>4913.7379537835604</v>
      </c>
      <c r="F12" s="92">
        <v>347.384096</v>
      </c>
      <c r="G12" s="92">
        <v>-64.976271000000068</v>
      </c>
      <c r="H12" s="92">
        <v>33.828917693532212</v>
      </c>
      <c r="I12" s="92">
        <v>1891.0034153699701</v>
      </c>
      <c r="J12" s="92">
        <v>11367.399111847064</v>
      </c>
      <c r="K12" s="92">
        <v>959.79067246487989</v>
      </c>
      <c r="L12" s="92">
        <v>12327.189784311942</v>
      </c>
      <c r="M12" s="1"/>
    </row>
    <row r="13" spans="1:13" s="2" customFormat="1" ht="14.65" thickBot="1">
      <c r="A13" s="1"/>
      <c r="B13" s="9" t="s">
        <v>399</v>
      </c>
      <c r="C13" s="9" t="s">
        <v>400</v>
      </c>
      <c r="D13" s="93"/>
      <c r="E13" s="93"/>
      <c r="F13" s="94"/>
      <c r="G13" s="94"/>
      <c r="H13" s="95">
        <v>-6.9141838128022552</v>
      </c>
      <c r="I13" s="95">
        <v>972.85629375879046</v>
      </c>
      <c r="J13" s="92">
        <v>965.94210994598814</v>
      </c>
      <c r="K13" s="95">
        <v>40.239853292439989</v>
      </c>
      <c r="L13" s="92">
        <v>1006.1819632384281</v>
      </c>
      <c r="M13" s="1"/>
    </row>
    <row r="14" spans="1:13" s="2" customFormat="1" ht="14.65" thickBot="1">
      <c r="A14" s="1"/>
      <c r="B14" s="9" t="s">
        <v>344</v>
      </c>
      <c r="C14" s="9" t="s">
        <v>401</v>
      </c>
      <c r="D14" s="93"/>
      <c r="E14" s="93"/>
      <c r="F14" s="95">
        <v>39.056428999999987</v>
      </c>
      <c r="G14" s="96"/>
      <c r="H14" s="94"/>
      <c r="I14" s="95"/>
      <c r="J14" s="92">
        <v>39.056428999999987</v>
      </c>
      <c r="K14" s="94"/>
      <c r="L14" s="92">
        <v>39.056428999999987</v>
      </c>
      <c r="M14" s="1"/>
    </row>
    <row r="15" spans="1:13" s="2" customFormat="1" ht="14.65" thickBot="1">
      <c r="A15" s="1"/>
      <c r="B15" s="9" t="s">
        <v>102</v>
      </c>
      <c r="C15" s="9" t="s">
        <v>284</v>
      </c>
      <c r="D15" s="93"/>
      <c r="E15" s="93"/>
      <c r="F15" s="94"/>
      <c r="G15" s="95"/>
      <c r="H15" s="94"/>
      <c r="I15" s="94"/>
      <c r="J15" s="92">
        <v>0</v>
      </c>
      <c r="K15" s="94"/>
      <c r="L15" s="92">
        <v>0</v>
      </c>
      <c r="M15" s="1"/>
    </row>
    <row r="16" spans="1:13" s="2" customFormat="1" ht="14.65" thickBot="1">
      <c r="A16" s="1"/>
      <c r="B16" s="10" t="s">
        <v>402</v>
      </c>
      <c r="C16" s="123" t="s">
        <v>403</v>
      </c>
      <c r="D16" s="92">
        <v>4246.4210000000003</v>
      </c>
      <c r="E16" s="92">
        <v>4913.7379537835604</v>
      </c>
      <c r="F16" s="92">
        <v>386.44052500000004</v>
      </c>
      <c r="G16" s="92">
        <v>-64.976271000000068</v>
      </c>
      <c r="H16" s="92">
        <v>26.914733880729951</v>
      </c>
      <c r="I16" s="92">
        <v>2863.8597091287606</v>
      </c>
      <c r="J16" s="92">
        <v>12372.397650793051</v>
      </c>
      <c r="K16" s="92">
        <v>1000.0305257573199</v>
      </c>
      <c r="L16" s="92">
        <v>13372.428176550369</v>
      </c>
      <c r="M16" s="1"/>
    </row>
    <row r="17" spans="1:13" s="2" customFormat="1" ht="14.65" thickBot="1">
      <c r="A17" s="1"/>
      <c r="B17" s="9" t="s">
        <v>404</v>
      </c>
      <c r="C17" s="9" t="s">
        <v>405</v>
      </c>
      <c r="D17" s="93"/>
      <c r="E17" s="93"/>
      <c r="F17" s="94"/>
      <c r="G17" s="94"/>
      <c r="H17" s="95">
        <v>-4.8387338807299436</v>
      </c>
      <c r="I17" s="95">
        <v>989.47134087123959</v>
      </c>
      <c r="J17" s="92">
        <v>984.63260699050954</v>
      </c>
      <c r="K17" s="95">
        <v>40.124474242680009</v>
      </c>
      <c r="L17" s="92">
        <v>1024.7570812331896</v>
      </c>
      <c r="M17" s="1"/>
    </row>
    <row r="18" spans="1:13" s="2" customFormat="1" ht="14.65" thickBot="1">
      <c r="A18" s="1"/>
      <c r="B18" s="9" t="s">
        <v>344</v>
      </c>
      <c r="C18" s="9" t="s">
        <v>350</v>
      </c>
      <c r="D18" s="93"/>
      <c r="E18" s="93"/>
      <c r="F18" s="95">
        <v>-98.174524999999988</v>
      </c>
      <c r="G18" s="97">
        <v>-502.97795000000002</v>
      </c>
      <c r="H18" s="94"/>
      <c r="I18" s="95">
        <v>640.20894999999996</v>
      </c>
      <c r="J18" s="92">
        <v>39.056474999999978</v>
      </c>
      <c r="K18" s="94"/>
      <c r="L18" s="92">
        <v>39.056474999999978</v>
      </c>
      <c r="M18" s="1"/>
    </row>
    <row r="19" spans="1:13" s="2" customFormat="1" ht="14.65" thickBot="1">
      <c r="A19" s="1"/>
      <c r="B19" s="9" t="s">
        <v>102</v>
      </c>
      <c r="C19" s="9" t="s">
        <v>284</v>
      </c>
      <c r="D19" s="93"/>
      <c r="E19" s="93"/>
      <c r="F19" s="94"/>
      <c r="G19" s="95"/>
      <c r="H19" s="94"/>
      <c r="I19" s="94"/>
      <c r="J19" s="92">
        <v>2.2100000001955777E-4</v>
      </c>
      <c r="K19" s="94"/>
      <c r="L19" s="92">
        <v>2.2100000001955777E-4</v>
      </c>
      <c r="M19" s="1"/>
    </row>
    <row r="20" spans="1:13" s="2" customFormat="1" ht="14.65" thickBot="1">
      <c r="A20" s="1"/>
      <c r="B20" s="9" t="s">
        <v>100</v>
      </c>
      <c r="C20" s="9" t="s">
        <v>282</v>
      </c>
      <c r="D20" s="95">
        <v>1068.376</v>
      </c>
      <c r="E20" s="95">
        <v>8756.3270462164401</v>
      </c>
      <c r="F20" s="94"/>
      <c r="G20" s="94"/>
      <c r="H20" s="94"/>
      <c r="I20" s="94"/>
      <c r="J20" s="92">
        <v>9824.7030462164403</v>
      </c>
      <c r="K20" s="94"/>
      <c r="L20" s="92">
        <v>9824.7030462164403</v>
      </c>
      <c r="M20" s="1"/>
    </row>
    <row r="21" spans="1:13" s="2" customFormat="1" ht="14.65" thickBot="1">
      <c r="A21" s="1"/>
      <c r="B21" s="9" t="s">
        <v>105</v>
      </c>
      <c r="C21" s="13" t="s">
        <v>287</v>
      </c>
      <c r="D21" s="93"/>
      <c r="E21" s="95">
        <v>10.725</v>
      </c>
      <c r="F21" s="94"/>
      <c r="G21" s="94"/>
      <c r="H21" s="94"/>
      <c r="I21" s="94"/>
      <c r="J21" s="92">
        <v>10.725</v>
      </c>
      <c r="K21" s="94"/>
      <c r="L21" s="92">
        <v>10.725</v>
      </c>
      <c r="M21" s="1"/>
    </row>
    <row r="22" spans="1:13" s="2" customFormat="1" ht="14.65" thickBot="1">
      <c r="A22" s="1"/>
      <c r="B22" s="10" t="s">
        <v>106</v>
      </c>
      <c r="C22" s="14" t="s">
        <v>288</v>
      </c>
      <c r="D22" s="92">
        <v>5314.7969999999996</v>
      </c>
      <c r="E22" s="92">
        <v>13680.79</v>
      </c>
      <c r="F22" s="92">
        <v>288.26600000000002</v>
      </c>
      <c r="G22" s="92">
        <v>-567.95399999999995</v>
      </c>
      <c r="H22" s="92">
        <v>22.076000000000001</v>
      </c>
      <c r="I22" s="92">
        <v>4493.54</v>
      </c>
      <c r="J22" s="92">
        <v>23231.514999999999</v>
      </c>
      <c r="K22" s="92">
        <v>1040.155</v>
      </c>
      <c r="L22" s="92">
        <v>24271.67</v>
      </c>
      <c r="M22" s="1"/>
    </row>
    <row r="23" spans="1:13" s="2" customFormat="1" ht="14.65" thickBot="1">
      <c r="A23" s="1"/>
      <c r="B23" s="9" t="s">
        <v>346</v>
      </c>
      <c r="C23" s="9" t="s">
        <v>349</v>
      </c>
      <c r="D23" s="93"/>
      <c r="E23" s="93"/>
      <c r="F23" s="96"/>
      <c r="G23" s="96"/>
      <c r="H23" s="96">
        <v>461.50466645732899</v>
      </c>
      <c r="I23" s="96">
        <v>3884.8240000000001</v>
      </c>
      <c r="J23" s="98">
        <v>4346.3286664573288</v>
      </c>
      <c r="K23" s="96">
        <v>197.89500000000001</v>
      </c>
      <c r="L23" s="98">
        <v>4544.2236664573293</v>
      </c>
      <c r="M23" s="1"/>
    </row>
    <row r="24" spans="1:13" s="2" customFormat="1" ht="14.65" thickBot="1">
      <c r="A24" s="1"/>
      <c r="B24" s="9" t="s">
        <v>99</v>
      </c>
      <c r="C24" s="9" t="s">
        <v>281</v>
      </c>
      <c r="D24" s="93"/>
      <c r="E24" s="93"/>
      <c r="F24" s="96"/>
      <c r="G24" s="96"/>
      <c r="H24" s="96"/>
      <c r="I24" s="96"/>
      <c r="J24" s="98">
        <v>0</v>
      </c>
      <c r="K24" s="96"/>
      <c r="L24" s="98">
        <v>0</v>
      </c>
      <c r="M24" s="1"/>
    </row>
    <row r="25" spans="1:13" s="70" customFormat="1" ht="14.65" thickBot="1">
      <c r="A25" s="1"/>
      <c r="B25" s="9" t="s">
        <v>98</v>
      </c>
      <c r="C25" s="9" t="s">
        <v>280</v>
      </c>
      <c r="D25" s="93"/>
      <c r="E25" s="93"/>
      <c r="F25" s="96">
        <v>81.255970946724901</v>
      </c>
      <c r="G25" s="96"/>
      <c r="H25" s="96"/>
      <c r="I25" s="96"/>
      <c r="J25" s="98">
        <v>81.255970946724901</v>
      </c>
      <c r="K25" s="96"/>
      <c r="L25" s="98">
        <v>81.255970946724901</v>
      </c>
      <c r="M25" s="1"/>
    </row>
    <row r="26" spans="1:13" s="2" customFormat="1" ht="14.65" thickBot="1">
      <c r="A26" s="1"/>
      <c r="B26" s="9" t="s">
        <v>104</v>
      </c>
      <c r="C26" s="9" t="s">
        <v>286</v>
      </c>
      <c r="D26" s="93"/>
      <c r="E26" s="93"/>
      <c r="F26" s="96"/>
      <c r="G26" s="96"/>
      <c r="H26" s="96"/>
      <c r="I26" s="96"/>
      <c r="J26" s="98">
        <v>0</v>
      </c>
      <c r="K26" s="96">
        <v>-179.99960000000002</v>
      </c>
      <c r="L26" s="98">
        <v>-179.99960000000002</v>
      </c>
      <c r="M26" s="1"/>
    </row>
    <row r="27" spans="1:13" s="2" customFormat="1" ht="14.65" thickBot="1">
      <c r="A27" s="1"/>
      <c r="B27" s="9" t="s">
        <v>105</v>
      </c>
      <c r="C27" s="13" t="s">
        <v>287</v>
      </c>
      <c r="D27" s="93"/>
      <c r="E27" s="93"/>
      <c r="F27" s="96"/>
      <c r="G27" s="96"/>
      <c r="H27" s="96"/>
      <c r="I27" s="96"/>
      <c r="J27" s="98">
        <v>0</v>
      </c>
      <c r="K27" s="96"/>
      <c r="L27" s="98">
        <v>0</v>
      </c>
      <c r="M27" s="1"/>
    </row>
    <row r="28" spans="1:13" s="2" customFormat="1" ht="14.65" thickBot="1">
      <c r="A28" s="1"/>
      <c r="B28" s="10" t="s">
        <v>347</v>
      </c>
      <c r="C28" s="10" t="s">
        <v>352</v>
      </c>
      <c r="D28" s="92">
        <v>5314.7969999999996</v>
      </c>
      <c r="E28" s="92">
        <v>13680.79</v>
      </c>
      <c r="F28" s="92">
        <v>369.52197094672488</v>
      </c>
      <c r="G28" s="92">
        <v>-567.95399999999995</v>
      </c>
      <c r="H28" s="92">
        <v>483.58066645732902</v>
      </c>
      <c r="I28" s="92">
        <v>8378.3639999999996</v>
      </c>
      <c r="J28" s="92">
        <v>27659.099637404055</v>
      </c>
      <c r="K28" s="92">
        <v>1058.0503999999999</v>
      </c>
      <c r="L28" s="92">
        <v>28717.150037404052</v>
      </c>
      <c r="M28" s="1"/>
    </row>
    <row r="29" spans="1:13" s="2" customFormat="1" ht="14.65" thickBot="1">
      <c r="A29" s="1"/>
      <c r="B29" s="9" t="s">
        <v>389</v>
      </c>
      <c r="C29" s="9" t="s">
        <v>395</v>
      </c>
      <c r="D29" s="93"/>
      <c r="E29" s="93"/>
      <c r="F29" s="96"/>
      <c r="G29" s="96"/>
      <c r="H29" s="96">
        <v>388.88799999999998</v>
      </c>
      <c r="I29" s="96">
        <v>3491.2294326436268</v>
      </c>
      <c r="J29" s="98">
        <v>3880.1174326436267</v>
      </c>
      <c r="K29" s="96">
        <v>70.318749999999994</v>
      </c>
      <c r="L29" s="98">
        <v>3950.436182643627</v>
      </c>
      <c r="M29" s="1"/>
    </row>
    <row r="30" spans="1:13" s="2" customFormat="1" ht="14.65" thickBot="1">
      <c r="A30" s="1"/>
      <c r="B30" s="9" t="s">
        <v>390</v>
      </c>
      <c r="C30" s="9" t="s">
        <v>282</v>
      </c>
      <c r="D30" s="96">
        <v>213.816</v>
      </c>
      <c r="E30" s="96">
        <v>1516.924538</v>
      </c>
      <c r="F30" s="96"/>
      <c r="G30" s="96"/>
      <c r="H30" s="96"/>
      <c r="I30" s="96"/>
      <c r="J30" s="98">
        <v>1730.740538</v>
      </c>
      <c r="K30" s="96"/>
      <c r="L30" s="98">
        <v>1730.740538</v>
      </c>
      <c r="M30" s="1"/>
    </row>
    <row r="31" spans="1:13" s="2" customFormat="1" ht="14.65" thickBot="1">
      <c r="A31" s="1"/>
      <c r="B31" s="9" t="s">
        <v>391</v>
      </c>
      <c r="C31" s="9" t="s">
        <v>396</v>
      </c>
      <c r="D31" s="96"/>
      <c r="E31" s="96">
        <v>393.19345400000003</v>
      </c>
      <c r="F31" s="96"/>
      <c r="G31" s="96"/>
      <c r="H31" s="96"/>
      <c r="I31" s="96"/>
      <c r="J31" s="98">
        <v>393.19345400000003</v>
      </c>
      <c r="K31" s="96"/>
      <c r="L31" s="98">
        <v>393.19345400000003</v>
      </c>
      <c r="M31" s="1"/>
    </row>
    <row r="32" spans="1:13" s="2" customFormat="1" ht="14.65" thickBot="1">
      <c r="A32" s="1"/>
      <c r="B32" s="9" t="s">
        <v>98</v>
      </c>
      <c r="C32" s="9" t="s">
        <v>397</v>
      </c>
      <c r="D32" s="93"/>
      <c r="E32" s="93"/>
      <c r="F32" s="96">
        <v>38.809042680944096</v>
      </c>
      <c r="G32" s="96"/>
      <c r="H32" s="96"/>
      <c r="I32" s="96"/>
      <c r="J32" s="98">
        <v>38.809042680944096</v>
      </c>
      <c r="K32" s="96"/>
      <c r="L32" s="98">
        <v>38.809042680944096</v>
      </c>
      <c r="M32" s="1"/>
    </row>
    <row r="33" spans="1:13" s="2" customFormat="1" ht="14.65" thickBot="1">
      <c r="A33" s="1"/>
      <c r="B33" s="9" t="s">
        <v>392</v>
      </c>
      <c r="C33" s="13" t="s">
        <v>398</v>
      </c>
      <c r="D33" s="93"/>
      <c r="E33" s="93"/>
      <c r="F33" s="96">
        <v>-303.76174200000003</v>
      </c>
      <c r="G33" s="96">
        <v>502.97795000000002</v>
      </c>
      <c r="H33" s="96"/>
      <c r="I33" s="96">
        <v>-199.21620799999999</v>
      </c>
      <c r="J33" s="98">
        <v>0</v>
      </c>
      <c r="K33" s="96"/>
      <c r="L33" s="98">
        <v>0</v>
      </c>
      <c r="M33" s="1"/>
    </row>
    <row r="34" spans="1:13" s="2" customFormat="1" ht="14.65" thickBot="1">
      <c r="A34" s="1"/>
      <c r="B34" s="123" t="s">
        <v>393</v>
      </c>
      <c r="C34" s="123" t="s">
        <v>394</v>
      </c>
      <c r="D34" s="124">
        <v>5528.6130000000003</v>
      </c>
      <c r="E34" s="124">
        <v>15590.907992</v>
      </c>
      <c r="F34" s="124">
        <v>104.56927162766893</v>
      </c>
      <c r="G34" s="124">
        <v>-64.9760500000001</v>
      </c>
      <c r="H34" s="124">
        <v>872.46866645732894</v>
      </c>
      <c r="I34" s="124">
        <v>11670.377224643626</v>
      </c>
      <c r="J34" s="124">
        <v>33701.960104728627</v>
      </c>
      <c r="K34" s="124">
        <v>1128.36915</v>
      </c>
      <c r="L34" s="124">
        <v>34830.329254728626</v>
      </c>
      <c r="M34" s="1"/>
    </row>
    <row r="35" spans="1:13" s="2" customFormat="1" ht="14.65" thickBot="1">
      <c r="A35" s="1"/>
      <c r="B35" s="9" t="s">
        <v>421</v>
      </c>
      <c r="C35" s="9" t="s">
        <v>424</v>
      </c>
      <c r="D35" s="93"/>
      <c r="E35" s="93"/>
      <c r="F35" s="96"/>
      <c r="G35" s="96"/>
      <c r="H35" s="96">
        <v>-351.22866645732893</v>
      </c>
      <c r="I35" s="96">
        <v>923.47711205047551</v>
      </c>
      <c r="J35" s="98">
        <v>572.24844559314658</v>
      </c>
      <c r="K35" s="96">
        <v>55.688018353851106</v>
      </c>
      <c r="L35" s="98">
        <v>627.93646394699761</v>
      </c>
      <c r="M35" s="1"/>
    </row>
    <row r="36" spans="1:13" s="2" customFormat="1" ht="14.65" thickBot="1">
      <c r="A36" s="1"/>
      <c r="B36" s="9" t="s">
        <v>422</v>
      </c>
      <c r="C36" s="9" t="s">
        <v>425</v>
      </c>
      <c r="D36" s="96"/>
      <c r="E36" s="96">
        <v>436.11270499995601</v>
      </c>
      <c r="F36" s="96"/>
      <c r="G36" s="96">
        <v>-458.913523</v>
      </c>
      <c r="H36" s="96"/>
      <c r="I36" s="96"/>
      <c r="J36" s="98">
        <v>-22.800818000043975</v>
      </c>
      <c r="K36" s="96"/>
      <c r="L36" s="98">
        <v>-22.800818000043975</v>
      </c>
      <c r="M36" s="1"/>
    </row>
    <row r="37" spans="1:13" s="2" customFormat="1" ht="14.65" thickBot="1">
      <c r="A37" s="1"/>
      <c r="B37" s="9" t="s">
        <v>98</v>
      </c>
      <c r="C37" s="9" t="s">
        <v>397</v>
      </c>
      <c r="D37" s="93"/>
      <c r="E37" s="93"/>
      <c r="F37" s="96">
        <v>29.335483787725984</v>
      </c>
      <c r="G37" s="96"/>
      <c r="H37" s="96"/>
      <c r="I37" s="96"/>
      <c r="J37" s="98">
        <v>29.335483787725984</v>
      </c>
      <c r="K37" s="96"/>
      <c r="L37" s="98">
        <v>29.335483787725984</v>
      </c>
      <c r="M37" s="1"/>
    </row>
    <row r="38" spans="1:13" s="2" customFormat="1" ht="14.65" thickBot="1">
      <c r="A38" s="1"/>
      <c r="B38" s="9" t="s">
        <v>392</v>
      </c>
      <c r="C38" s="13" t="s">
        <v>398</v>
      </c>
      <c r="D38" s="96"/>
      <c r="E38" s="96"/>
      <c r="F38" s="96">
        <v>-24.934315999999956</v>
      </c>
      <c r="G38" s="96"/>
      <c r="H38" s="96"/>
      <c r="I38" s="96">
        <v>25.23497900756696</v>
      </c>
      <c r="J38" s="98">
        <v>0.30066300756700365</v>
      </c>
      <c r="K38" s="96"/>
      <c r="L38" s="98">
        <v>0.30066300756700365</v>
      </c>
      <c r="M38" s="1"/>
    </row>
    <row r="39" spans="1:13" s="2" customFormat="1" ht="14.65" thickBot="1">
      <c r="A39" s="1"/>
      <c r="B39" s="123" t="s">
        <v>423</v>
      </c>
      <c r="C39" s="123" t="s">
        <v>426</v>
      </c>
      <c r="D39" s="124">
        <v>5528.6130000000003</v>
      </c>
      <c r="E39" s="124">
        <v>16027.020696999956</v>
      </c>
      <c r="F39" s="124">
        <v>108.97043941539494</v>
      </c>
      <c r="G39" s="124">
        <v>-523.88957300000004</v>
      </c>
      <c r="H39" s="124">
        <v>521.24</v>
      </c>
      <c r="I39" s="124">
        <v>12619.088502653714</v>
      </c>
      <c r="J39" s="124">
        <v>34281.043066069069</v>
      </c>
      <c r="K39" s="124">
        <v>1184.057168353851</v>
      </c>
      <c r="L39" s="124">
        <v>35465.100234422913</v>
      </c>
      <c r="M39" s="1"/>
    </row>
    <row r="40" spans="1:13" s="2" customFormat="1" ht="14.65" thickBot="1">
      <c r="A40" s="1"/>
      <c r="B40" s="9" t="s">
        <v>440</v>
      </c>
      <c r="C40" s="9" t="s">
        <v>442</v>
      </c>
      <c r="D40" s="93"/>
      <c r="E40" s="93"/>
      <c r="F40" s="96"/>
      <c r="G40" s="96"/>
      <c r="H40" s="96">
        <v>-313.13299999999998</v>
      </c>
      <c r="I40" s="96">
        <v>4973.9250000000002</v>
      </c>
      <c r="J40" s="98">
        <v>4660.7920000000004</v>
      </c>
      <c r="K40" s="96">
        <v>10.646000000000001</v>
      </c>
      <c r="L40" s="98">
        <v>4671.4380000000001</v>
      </c>
      <c r="M40" s="1"/>
    </row>
    <row r="41" spans="1:13" s="2" customFormat="1" ht="14.65" thickBot="1">
      <c r="A41" s="1"/>
      <c r="B41" s="9" t="s">
        <v>422</v>
      </c>
      <c r="C41" s="9" t="s">
        <v>425</v>
      </c>
      <c r="D41" s="93"/>
      <c r="E41" s="93"/>
      <c r="F41" s="96"/>
      <c r="G41" s="96">
        <v>-78.635000000000005</v>
      </c>
      <c r="H41" s="96"/>
      <c r="I41" s="96"/>
      <c r="J41" s="98">
        <v>-78.635000000000005</v>
      </c>
      <c r="K41" s="96"/>
      <c r="L41" s="98">
        <v>-78.635000000000005</v>
      </c>
      <c r="M41" s="1"/>
    </row>
    <row r="42" spans="1:13" s="2" customFormat="1" ht="14.65" thickBot="1">
      <c r="A42" s="1"/>
      <c r="B42" s="9" t="s">
        <v>444</v>
      </c>
      <c r="C42" s="9" t="s">
        <v>443</v>
      </c>
      <c r="D42" s="93"/>
      <c r="E42" s="93"/>
      <c r="F42" s="96"/>
      <c r="G42" s="96">
        <v>298.43400000000003</v>
      </c>
      <c r="H42" s="96"/>
      <c r="I42" s="96">
        <v>21.567</v>
      </c>
      <c r="J42" s="98">
        <v>320.00099999999998</v>
      </c>
      <c r="K42" s="96"/>
      <c r="L42" s="98">
        <v>320.00099999999998</v>
      </c>
      <c r="M42" s="1"/>
    </row>
    <row r="43" spans="1:13" s="2" customFormat="1" ht="14.65" thickBot="1">
      <c r="A43" s="1"/>
      <c r="B43" s="9" t="s">
        <v>98</v>
      </c>
      <c r="C43" s="9" t="s">
        <v>397</v>
      </c>
      <c r="D43" s="93"/>
      <c r="E43" s="93"/>
      <c r="F43" s="96">
        <v>32.119</v>
      </c>
      <c r="G43" s="96"/>
      <c r="H43" s="96"/>
      <c r="I43" s="96"/>
      <c r="J43" s="98">
        <v>32.119</v>
      </c>
      <c r="K43" s="96"/>
      <c r="L43" s="98">
        <v>32.119</v>
      </c>
      <c r="M43" s="1"/>
    </row>
    <row r="44" spans="1:13" s="2" customFormat="1" ht="14.65" thickBot="1">
      <c r="A44" s="1"/>
      <c r="B44" s="9" t="s">
        <v>104</v>
      </c>
      <c r="C44" s="9" t="s">
        <v>286</v>
      </c>
      <c r="D44" s="93"/>
      <c r="E44" s="93"/>
      <c r="F44" s="96"/>
      <c r="G44" s="96"/>
      <c r="H44" s="96"/>
      <c r="I44" s="96"/>
      <c r="J44" s="98">
        <v>0</v>
      </c>
      <c r="K44" s="96">
        <v>-300.8</v>
      </c>
      <c r="L44" s="98">
        <v>-300.8</v>
      </c>
      <c r="M44" s="1"/>
    </row>
    <row r="45" spans="1:13" s="2" customFormat="1" ht="14.65" thickBot="1">
      <c r="A45" s="1"/>
      <c r="B45" s="123" t="s">
        <v>439</v>
      </c>
      <c r="C45" s="123" t="s">
        <v>441</v>
      </c>
      <c r="D45" s="124">
        <v>5528.6130000000003</v>
      </c>
      <c r="E45" s="124">
        <v>16027.021000000001</v>
      </c>
      <c r="F45" s="124">
        <v>141.089</v>
      </c>
      <c r="G45" s="124">
        <v>-304.09100000000001</v>
      </c>
      <c r="H45" s="124">
        <v>208.107</v>
      </c>
      <c r="I45" s="124">
        <v>17614.580999999998</v>
      </c>
      <c r="J45" s="124">
        <v>39215.32</v>
      </c>
      <c r="K45" s="124">
        <v>893.90300000000002</v>
      </c>
      <c r="L45" s="124">
        <v>40109.222999999998</v>
      </c>
      <c r="M45" s="1"/>
    </row>
    <row r="46" spans="1:13" s="1" customFormat="1" ht="14.65" thickBot="1">
      <c r="B46" s="9" t="s">
        <v>447</v>
      </c>
      <c r="C46" s="9" t="s">
        <v>453</v>
      </c>
      <c r="D46" s="93"/>
      <c r="E46" s="93"/>
      <c r="F46" s="96"/>
      <c r="G46" s="96"/>
      <c r="H46" s="96">
        <v>-162.55500000000001</v>
      </c>
      <c r="I46" s="96">
        <v>2487.6010000000001</v>
      </c>
      <c r="J46" s="98">
        <v>2325.0459999999998</v>
      </c>
      <c r="K46" s="96">
        <v>57.902999999999999</v>
      </c>
      <c r="L46" s="98">
        <v>2382.9490000000001</v>
      </c>
    </row>
    <row r="47" spans="1:13" s="1" customFormat="1" ht="14.65" thickBot="1">
      <c r="B47" s="9" t="s">
        <v>448</v>
      </c>
      <c r="C47" s="9" t="s">
        <v>454</v>
      </c>
      <c r="D47" s="93"/>
      <c r="E47" s="96">
        <v>370.79899999999998</v>
      </c>
      <c r="F47" s="96"/>
      <c r="G47" s="96"/>
      <c r="H47" s="96"/>
      <c r="I47" s="96"/>
      <c r="J47" s="98">
        <v>370.79899999999998</v>
      </c>
      <c r="K47" s="96"/>
      <c r="L47" s="98">
        <v>370.79899999999998</v>
      </c>
    </row>
    <row r="48" spans="1:13" s="1" customFormat="1" ht="14.65" thickBot="1">
      <c r="B48" s="9" t="s">
        <v>449</v>
      </c>
      <c r="C48" s="9" t="s">
        <v>425</v>
      </c>
      <c r="D48" s="93"/>
      <c r="E48" s="93"/>
      <c r="F48" s="96"/>
      <c r="G48" s="96">
        <v>-1.018</v>
      </c>
      <c r="H48" s="96"/>
      <c r="I48" s="96"/>
      <c r="J48" s="98">
        <v>-1.018</v>
      </c>
      <c r="K48" s="96"/>
      <c r="L48" s="98">
        <v>-1.018</v>
      </c>
    </row>
    <row r="49" spans="1:13" s="2" customFormat="1" ht="14.65" thickBot="1">
      <c r="A49" s="1"/>
      <c r="B49" s="9" t="s">
        <v>450</v>
      </c>
      <c r="C49" s="9" t="s">
        <v>398</v>
      </c>
      <c r="D49" s="93"/>
      <c r="E49" s="93"/>
      <c r="F49" s="96">
        <v>-70.448999999999998</v>
      </c>
      <c r="G49" s="96">
        <v>63.256</v>
      </c>
      <c r="H49" s="96"/>
      <c r="I49" s="96">
        <v>7.1929999999999996</v>
      </c>
      <c r="J49" s="98">
        <v>0</v>
      </c>
      <c r="K49" s="96"/>
      <c r="L49" s="98">
        <v>0</v>
      </c>
      <c r="M49" s="1"/>
    </row>
    <row r="50" spans="1:13" s="2" customFormat="1" ht="14.65" thickBot="1">
      <c r="A50" s="1"/>
      <c r="B50" s="9" t="s">
        <v>451</v>
      </c>
      <c r="C50" s="9" t="s">
        <v>397</v>
      </c>
      <c r="D50" s="93"/>
      <c r="E50" s="93"/>
      <c r="F50" s="96">
        <v>59.393000000000001</v>
      </c>
      <c r="G50" s="96"/>
      <c r="H50" s="96"/>
      <c r="I50" s="96"/>
      <c r="J50" s="98">
        <v>59.393000000000001</v>
      </c>
      <c r="K50" s="96"/>
      <c r="L50" s="98">
        <v>59.393000000000001</v>
      </c>
      <c r="M50" s="1"/>
    </row>
    <row r="51" spans="1:13" s="2" customFormat="1" ht="14.65" thickBot="1">
      <c r="A51" s="1"/>
      <c r="B51" s="123" t="s">
        <v>452</v>
      </c>
      <c r="C51" s="123" t="s">
        <v>455</v>
      </c>
      <c r="D51" s="124">
        <v>5528.6130000000003</v>
      </c>
      <c r="E51" s="124">
        <v>16397.82</v>
      </c>
      <c r="F51" s="124">
        <v>130.03299999999999</v>
      </c>
      <c r="G51" s="124">
        <v>-241.85300000000001</v>
      </c>
      <c r="H51" s="124">
        <v>45.552</v>
      </c>
      <c r="I51" s="124">
        <v>20109.375</v>
      </c>
      <c r="J51" s="124">
        <v>41969.54</v>
      </c>
      <c r="K51" s="124">
        <v>951.80600000000004</v>
      </c>
      <c r="L51" s="124">
        <v>42921.345999999998</v>
      </c>
      <c r="M51" s="1"/>
    </row>
    <row r="52" spans="1:13" s="1" customFormat="1" ht="14.65" thickBot="1">
      <c r="B52" s="9" t="s">
        <v>457</v>
      </c>
      <c r="C52" s="9" t="s">
        <v>460</v>
      </c>
      <c r="D52" s="96"/>
      <c r="E52" s="96"/>
      <c r="F52" s="96"/>
      <c r="G52" s="96"/>
      <c r="H52" s="96">
        <v>337.86972936384927</v>
      </c>
      <c r="I52" s="96">
        <v>2677.4373449524724</v>
      </c>
      <c r="J52" s="98">
        <v>3015.3070743163221</v>
      </c>
      <c r="K52" s="96">
        <v>16.252310497882753</v>
      </c>
      <c r="L52" s="98">
        <v>3031.5593848142048</v>
      </c>
    </row>
    <row r="53" spans="1:13" s="1" customFormat="1" ht="14.65" thickBot="1">
      <c r="B53" s="9" t="s">
        <v>448</v>
      </c>
      <c r="C53" s="9" t="s">
        <v>454</v>
      </c>
      <c r="D53" s="96"/>
      <c r="E53" s="96">
        <v>-370.79899599999999</v>
      </c>
      <c r="F53" s="96"/>
      <c r="G53" s="96"/>
      <c r="H53" s="96"/>
      <c r="I53" s="96"/>
      <c r="J53" s="98">
        <v>-370.79899599999999</v>
      </c>
      <c r="K53" s="96"/>
      <c r="L53" s="98">
        <v>-370.79899599999999</v>
      </c>
    </row>
    <row r="54" spans="1:13" s="1" customFormat="1" ht="14.65" thickBot="1">
      <c r="B54" s="9" t="s">
        <v>458</v>
      </c>
      <c r="C54" s="9" t="s">
        <v>282</v>
      </c>
      <c r="D54" s="96">
        <v>634.38632499999994</v>
      </c>
      <c r="E54" s="96">
        <v>4265.6130000000003</v>
      </c>
      <c r="F54" s="96"/>
      <c r="G54" s="96"/>
      <c r="H54" s="96"/>
      <c r="I54" s="96"/>
      <c r="J54" s="98">
        <v>4899.9989999999998</v>
      </c>
      <c r="K54" s="96"/>
      <c r="L54" s="98">
        <v>4899.9989999999998</v>
      </c>
    </row>
    <row r="55" spans="1:13" s="2" customFormat="1" ht="14.65" thickBot="1">
      <c r="A55" s="1"/>
      <c r="B55" s="9" t="s">
        <v>451</v>
      </c>
      <c r="C55" s="9" t="s">
        <v>397</v>
      </c>
      <c r="D55" s="96"/>
      <c r="E55" s="96"/>
      <c r="F55" s="96">
        <v>75.731999999999999</v>
      </c>
      <c r="G55" s="96"/>
      <c r="H55" s="96"/>
      <c r="I55" s="96"/>
      <c r="J55" s="98">
        <v>75.731999999999999</v>
      </c>
      <c r="K55" s="96"/>
      <c r="L55" s="98">
        <v>75.731999999999999</v>
      </c>
      <c r="M55" s="1"/>
    </row>
    <row r="56" spans="1:13" s="2" customFormat="1" ht="14.65" thickBot="1">
      <c r="A56" s="1"/>
      <c r="B56" s="123" t="s">
        <v>459</v>
      </c>
      <c r="C56" s="123" t="s">
        <v>461</v>
      </c>
      <c r="D56" s="124">
        <v>6162.9993249999998</v>
      </c>
      <c r="E56" s="124">
        <v>20292.634004</v>
      </c>
      <c r="F56" s="124">
        <v>205.76499999999999</v>
      </c>
      <c r="G56" s="124">
        <v>-241.85300000000001</v>
      </c>
      <c r="H56" s="124">
        <v>383.42172936384929</v>
      </c>
      <c r="I56" s="124">
        <v>22786.812344952472</v>
      </c>
      <c r="J56" s="124">
        <v>49589.779078316322</v>
      </c>
      <c r="K56" s="124">
        <v>968.05831049788276</v>
      </c>
      <c r="L56" s="124">
        <v>50557.837388814201</v>
      </c>
      <c r="M56" s="1"/>
    </row>
    <row r="57" spans="1:13" s="2" customFormat="1" ht="14.65" thickBot="1">
      <c r="A57" s="1"/>
      <c r="B57" s="9" t="s">
        <v>474</v>
      </c>
      <c r="C57" s="9" t="s">
        <v>475</v>
      </c>
      <c r="D57" s="96"/>
      <c r="E57" s="96"/>
      <c r="F57" s="96">
        <v>0</v>
      </c>
      <c r="G57" s="96">
        <v>0</v>
      </c>
      <c r="H57" s="96">
        <v>-144.39500000000001</v>
      </c>
      <c r="I57" s="96">
        <v>-408.27300000000048</v>
      </c>
      <c r="J57" s="98">
        <v>-552.66800000000046</v>
      </c>
      <c r="K57" s="96">
        <v>27.280999999999999</v>
      </c>
      <c r="L57" s="98">
        <v>-525.38700000000051</v>
      </c>
      <c r="M57" s="1"/>
    </row>
    <row r="58" spans="1:13" s="2" customFormat="1" ht="14.65" thickBot="1">
      <c r="A58" s="1"/>
      <c r="B58" s="9" t="s">
        <v>449</v>
      </c>
      <c r="C58" s="9" t="s">
        <v>425</v>
      </c>
      <c r="D58" s="96"/>
      <c r="E58" s="96"/>
      <c r="F58" s="96">
        <v>0</v>
      </c>
      <c r="G58" s="96">
        <v>-1.4590000000000001</v>
      </c>
      <c r="H58" s="96">
        <v>0</v>
      </c>
      <c r="I58" s="96">
        <v>0</v>
      </c>
      <c r="J58" s="98">
        <v>-1.4590000000000001</v>
      </c>
      <c r="K58" s="96"/>
      <c r="L58" s="98">
        <v>-1.4590000000000001</v>
      </c>
      <c r="M58" s="1"/>
    </row>
    <row r="59" spans="1:13" s="2" customFormat="1" ht="14.65" thickBot="1">
      <c r="A59" s="1"/>
      <c r="B59" s="9" t="s">
        <v>451</v>
      </c>
      <c r="C59" s="9" t="s">
        <v>397</v>
      </c>
      <c r="D59" s="96"/>
      <c r="E59" s="96"/>
      <c r="F59" s="96">
        <v>79.186865000000012</v>
      </c>
      <c r="G59" s="96">
        <v>0</v>
      </c>
      <c r="H59" s="96">
        <v>0</v>
      </c>
      <c r="I59" s="96">
        <v>0</v>
      </c>
      <c r="J59" s="98">
        <v>79.186865000000012</v>
      </c>
      <c r="K59" s="96"/>
      <c r="L59" s="98">
        <v>79.186865000000012</v>
      </c>
      <c r="M59" s="1"/>
    </row>
    <row r="60" spans="1:13" s="2" customFormat="1" ht="14.65" thickBot="1">
      <c r="A60" s="1"/>
      <c r="B60" s="9" t="s">
        <v>472</v>
      </c>
      <c r="C60" s="9" t="s">
        <v>476</v>
      </c>
      <c r="D60" s="96"/>
      <c r="E60" s="96"/>
      <c r="F60" s="96">
        <v>0</v>
      </c>
      <c r="G60" s="96">
        <v>0</v>
      </c>
      <c r="H60" s="96">
        <v>0</v>
      </c>
      <c r="I60" s="96">
        <v>-1.8</v>
      </c>
      <c r="J60" s="98">
        <v>-1.8</v>
      </c>
      <c r="K60" s="96"/>
      <c r="L60" s="98">
        <v>-1.8</v>
      </c>
      <c r="M60" s="1"/>
    </row>
    <row r="61" spans="1:13" s="2" customFormat="1" ht="14.65" thickBot="1">
      <c r="A61" s="1"/>
      <c r="B61" s="123" t="s">
        <v>473</v>
      </c>
      <c r="C61" s="123" t="s">
        <v>478</v>
      </c>
      <c r="D61" s="124">
        <v>6162.9993249999998</v>
      </c>
      <c r="E61" s="124">
        <v>20292.634004</v>
      </c>
      <c r="F61" s="124">
        <v>284.951865</v>
      </c>
      <c r="G61" s="124">
        <v>-243.31200000000001</v>
      </c>
      <c r="H61" s="124">
        <v>239.02672936384926</v>
      </c>
      <c r="I61" s="124">
        <v>22376.739344952472</v>
      </c>
      <c r="J61" s="124">
        <v>49113.038943316329</v>
      </c>
      <c r="K61" s="124">
        <v>995.33931049788282</v>
      </c>
      <c r="L61" s="124">
        <v>50108.378253814204</v>
      </c>
      <c r="M61" s="1"/>
    </row>
    <row r="62" spans="1:13" s="1" customFormat="1" ht="14.65" thickBot="1">
      <c r="B62" s="9" t="s">
        <v>489</v>
      </c>
      <c r="C62" s="190" t="s">
        <v>493</v>
      </c>
      <c r="D62" s="188"/>
      <c r="E62" s="188"/>
      <c r="F62" s="188"/>
      <c r="G62" s="188"/>
      <c r="H62" s="188">
        <v>222.48599999999999</v>
      </c>
      <c r="I62" s="188">
        <v>1410.894</v>
      </c>
      <c r="J62" s="98">
        <v>1633.38</v>
      </c>
      <c r="K62" s="188">
        <v>74.715000000000003</v>
      </c>
      <c r="L62" s="98">
        <v>1708.095</v>
      </c>
    </row>
    <row r="63" spans="1:13" s="1" customFormat="1" ht="14.65" thickBot="1">
      <c r="B63" s="9" t="s">
        <v>490</v>
      </c>
      <c r="C63" s="190" t="s">
        <v>494</v>
      </c>
      <c r="D63" s="188"/>
      <c r="E63" s="188"/>
      <c r="F63" s="188"/>
      <c r="G63" s="188"/>
      <c r="H63" s="188"/>
      <c r="I63" s="188"/>
      <c r="J63" s="98">
        <v>0</v>
      </c>
      <c r="K63" s="188">
        <v>-152</v>
      </c>
      <c r="L63" s="98">
        <v>-152</v>
      </c>
    </row>
    <row r="64" spans="1:13" s="1" customFormat="1" ht="14.65" thickBot="1">
      <c r="B64" s="9" t="s">
        <v>100</v>
      </c>
      <c r="C64" s="190" t="s">
        <v>282</v>
      </c>
      <c r="D64" s="188">
        <v>580.211724</v>
      </c>
      <c r="E64" s="188">
        <v>5119.7887759999994</v>
      </c>
      <c r="F64" s="188"/>
      <c r="G64" s="188"/>
      <c r="H64" s="188"/>
      <c r="I64" s="188"/>
      <c r="J64" s="98">
        <v>5700.0005000000001</v>
      </c>
      <c r="K64" s="188"/>
      <c r="L64" s="98">
        <v>5700.0005000000001</v>
      </c>
    </row>
    <row r="65" spans="1:13" s="2" customFormat="1" ht="14.65" thickBot="1">
      <c r="A65" s="1"/>
      <c r="B65" s="9" t="s">
        <v>449</v>
      </c>
      <c r="C65" s="190" t="s">
        <v>425</v>
      </c>
      <c r="D65" s="188"/>
      <c r="E65" s="188"/>
      <c r="F65" s="188"/>
      <c r="G65" s="188">
        <v>-105.106983</v>
      </c>
      <c r="H65" s="188"/>
      <c r="I65" s="188"/>
      <c r="J65" s="98">
        <v>-105.106983</v>
      </c>
      <c r="K65" s="188"/>
      <c r="L65" s="98">
        <v>-105.106983</v>
      </c>
      <c r="M65" s="1"/>
    </row>
    <row r="66" spans="1:13" s="2" customFormat="1" ht="14.65" thickBot="1">
      <c r="A66" s="1"/>
      <c r="B66" s="9" t="s">
        <v>451</v>
      </c>
      <c r="C66" s="190" t="s">
        <v>397</v>
      </c>
      <c r="D66" s="188"/>
      <c r="E66" s="188"/>
      <c r="F66" s="188">
        <v>106.341262</v>
      </c>
      <c r="G66" s="188"/>
      <c r="H66" s="188"/>
      <c r="I66" s="188"/>
      <c r="J66" s="98">
        <v>106.341262</v>
      </c>
      <c r="K66" s="188"/>
      <c r="L66" s="98">
        <v>106.341262</v>
      </c>
      <c r="M66" s="1"/>
    </row>
    <row r="67" spans="1:13" s="2" customFormat="1" ht="14.65" thickBot="1">
      <c r="A67" s="1"/>
      <c r="B67" s="10" t="s">
        <v>491</v>
      </c>
      <c r="C67" s="123" t="s">
        <v>492</v>
      </c>
      <c r="D67" s="189">
        <v>6743.2110490000005</v>
      </c>
      <c r="E67" s="189">
        <v>25412.422780000001</v>
      </c>
      <c r="F67" s="189">
        <v>391.29312699999997</v>
      </c>
      <c r="G67" s="189">
        <v>-348.41898300000003</v>
      </c>
      <c r="H67" s="189">
        <v>461.51272936384925</v>
      </c>
      <c r="I67" s="189">
        <v>23787.633344952472</v>
      </c>
      <c r="J67" s="98">
        <v>56447.654047316326</v>
      </c>
      <c r="K67" s="189">
        <v>918.05431049788274</v>
      </c>
      <c r="L67" s="189">
        <v>57365.708032814204</v>
      </c>
      <c r="M67" s="1"/>
    </row>
    <row r="68" spans="1:13" s="1" customFormat="1" ht="14.65" thickBot="1">
      <c r="B68" s="9" t="s">
        <v>511</v>
      </c>
      <c r="C68" s="190" t="s">
        <v>512</v>
      </c>
      <c r="D68" s="188"/>
      <c r="E68" s="188"/>
      <c r="F68" s="188"/>
      <c r="G68" s="188"/>
      <c r="H68" s="188">
        <v>-12</v>
      </c>
      <c r="I68" s="188">
        <v>1854</v>
      </c>
      <c r="J68" s="98">
        <v>1842</v>
      </c>
      <c r="K68" s="188">
        <v>44</v>
      </c>
      <c r="L68" s="98">
        <v>1886</v>
      </c>
    </row>
    <row r="69" spans="1:13" s="1" customFormat="1" ht="14.65" thickBot="1">
      <c r="B69" s="9" t="s">
        <v>450</v>
      </c>
      <c r="C69" s="9" t="s">
        <v>398</v>
      </c>
      <c r="D69" s="188"/>
      <c r="E69" s="188"/>
      <c r="F69" s="188">
        <v>-165</v>
      </c>
      <c r="G69" s="188">
        <v>148</v>
      </c>
      <c r="H69" s="188"/>
      <c r="I69" s="188">
        <v>17</v>
      </c>
      <c r="J69" s="98">
        <v>0</v>
      </c>
      <c r="K69" s="188"/>
      <c r="L69" s="98">
        <v>0</v>
      </c>
    </row>
    <row r="70" spans="1:13" s="2" customFormat="1" ht="14.65" thickBot="1">
      <c r="A70" s="1"/>
      <c r="B70" s="9" t="s">
        <v>449</v>
      </c>
      <c r="C70" s="190" t="s">
        <v>425</v>
      </c>
      <c r="D70" s="188"/>
      <c r="E70" s="188"/>
      <c r="F70" s="188"/>
      <c r="G70" s="188">
        <v>-75</v>
      </c>
      <c r="H70" s="188"/>
      <c r="I70" s="188"/>
      <c r="J70" s="98">
        <v>-75</v>
      </c>
      <c r="K70" s="188"/>
      <c r="L70" s="98">
        <v>-75</v>
      </c>
      <c r="M70" s="1"/>
    </row>
    <row r="71" spans="1:13" s="2" customFormat="1" ht="14.65" thickBot="1">
      <c r="A71" s="1"/>
      <c r="B71" s="9" t="s">
        <v>451</v>
      </c>
      <c r="C71" s="190" t="s">
        <v>397</v>
      </c>
      <c r="D71" s="188"/>
      <c r="E71" s="188"/>
      <c r="F71" s="188">
        <v>98</v>
      </c>
      <c r="G71" s="188"/>
      <c r="H71" s="188"/>
      <c r="I71" s="188"/>
      <c r="J71" s="98">
        <v>98</v>
      </c>
      <c r="K71" s="188"/>
      <c r="L71" s="98">
        <v>98</v>
      </c>
      <c r="M71" s="1"/>
    </row>
    <row r="72" spans="1:13" s="2" customFormat="1" ht="14.65" thickBot="1">
      <c r="A72" s="1"/>
      <c r="B72" s="10" t="s">
        <v>513</v>
      </c>
      <c r="C72" s="123" t="s">
        <v>514</v>
      </c>
      <c r="D72" s="189">
        <v>6743</v>
      </c>
      <c r="E72" s="189">
        <v>25412</v>
      </c>
      <c r="F72" s="189">
        <v>324</v>
      </c>
      <c r="G72" s="189">
        <v>-275</v>
      </c>
      <c r="H72" s="189">
        <v>449</v>
      </c>
      <c r="I72" s="189">
        <v>25659</v>
      </c>
      <c r="J72" s="98">
        <v>58312</v>
      </c>
      <c r="K72" s="189">
        <v>962</v>
      </c>
      <c r="L72" s="189">
        <v>59274</v>
      </c>
      <c r="M72" s="1"/>
    </row>
    <row r="73" spans="1:13" s="2" customFormat="1" ht="14.65" thickBot="1">
      <c r="A73" s="1"/>
      <c r="B73" s="9" t="s">
        <v>518</v>
      </c>
      <c r="C73" s="190" t="s">
        <v>522</v>
      </c>
      <c r="D73" s="188"/>
      <c r="E73" s="188"/>
      <c r="F73" s="188"/>
      <c r="G73" s="188"/>
      <c r="H73" s="188">
        <v>47</v>
      </c>
      <c r="I73" s="188">
        <v>1338</v>
      </c>
      <c r="J73" s="98">
        <v>1385</v>
      </c>
      <c r="K73" s="188">
        <v>-26</v>
      </c>
      <c r="L73" s="98">
        <v>1359</v>
      </c>
      <c r="M73" s="1"/>
    </row>
    <row r="74" spans="1:13" s="2" customFormat="1" ht="14.65" thickBot="1">
      <c r="A74" s="1"/>
      <c r="B74" s="9" t="s">
        <v>449</v>
      </c>
      <c r="C74" s="190" t="s">
        <v>425</v>
      </c>
      <c r="D74" s="188"/>
      <c r="E74" s="188"/>
      <c r="F74" s="188"/>
      <c r="G74" s="188">
        <v>-181</v>
      </c>
      <c r="H74" s="188"/>
      <c r="I74" s="188"/>
      <c r="J74" s="98">
        <v>-181</v>
      </c>
      <c r="K74" s="188"/>
      <c r="L74" s="98">
        <v>-181</v>
      </c>
      <c r="M74" s="1"/>
    </row>
    <row r="75" spans="1:13" s="2" customFormat="1" ht="14.65" thickBot="1">
      <c r="A75" s="1"/>
      <c r="B75" s="9" t="s">
        <v>451</v>
      </c>
      <c r="C75" s="190" t="s">
        <v>397</v>
      </c>
      <c r="D75" s="188"/>
      <c r="E75" s="188"/>
      <c r="F75" s="188">
        <v>87</v>
      </c>
      <c r="G75" s="188"/>
      <c r="H75" s="188"/>
      <c r="I75" s="188"/>
      <c r="J75" s="98">
        <v>87</v>
      </c>
      <c r="K75" s="188"/>
      <c r="L75" s="98">
        <v>87</v>
      </c>
      <c r="M75" s="1"/>
    </row>
    <row r="76" spans="1:13" s="2" customFormat="1" ht="14.65" thickBot="1">
      <c r="A76" s="1"/>
      <c r="B76" s="9" t="s">
        <v>519</v>
      </c>
      <c r="C76" s="190" t="s">
        <v>523</v>
      </c>
      <c r="D76" s="188"/>
      <c r="E76" s="188"/>
      <c r="F76" s="188"/>
      <c r="G76" s="188"/>
      <c r="H76" s="188">
        <v>1</v>
      </c>
      <c r="I76" s="188">
        <v>-1</v>
      </c>
      <c r="J76" s="98">
        <v>0</v>
      </c>
      <c r="K76" s="188"/>
      <c r="L76" s="98">
        <v>0</v>
      </c>
      <c r="M76" s="1"/>
    </row>
    <row r="77" spans="1:13" s="2" customFormat="1" ht="14.65" thickBot="1">
      <c r="A77" s="1"/>
      <c r="B77" s="10" t="s">
        <v>520</v>
      </c>
      <c r="C77" s="123" t="s">
        <v>521</v>
      </c>
      <c r="D77" s="189">
        <v>6743</v>
      </c>
      <c r="E77" s="189">
        <v>25412</v>
      </c>
      <c r="F77" s="189">
        <v>411</v>
      </c>
      <c r="G77" s="189">
        <v>-456</v>
      </c>
      <c r="H77" s="189">
        <v>497</v>
      </c>
      <c r="I77" s="189">
        <v>26996</v>
      </c>
      <c r="J77" s="189">
        <v>59603</v>
      </c>
      <c r="K77" s="189">
        <v>937</v>
      </c>
      <c r="L77" s="189">
        <v>60540</v>
      </c>
      <c r="M77" s="1"/>
    </row>
    <row r="78" spans="1:13" s="2" customFormat="1" ht="14.65" thickBot="1">
      <c r="A78" s="1"/>
      <c r="B78" s="9" t="s">
        <v>532</v>
      </c>
      <c r="C78" s="190" t="s">
        <v>533</v>
      </c>
      <c r="D78" s="188"/>
      <c r="E78" s="188"/>
      <c r="F78" s="188"/>
      <c r="G78" s="188"/>
      <c r="H78" s="188">
        <v>247.46100000000001</v>
      </c>
      <c r="I78" s="188">
        <v>2223</v>
      </c>
      <c r="J78" s="98">
        <v>2470.4610000000002</v>
      </c>
      <c r="K78" s="188">
        <v>55</v>
      </c>
      <c r="L78" s="98">
        <v>2525.4610000000002</v>
      </c>
      <c r="M78" s="1"/>
    </row>
    <row r="79" spans="1:13" s="2" customFormat="1" ht="14.65" thickBot="1">
      <c r="A79" s="1"/>
      <c r="B79" s="9" t="s">
        <v>449</v>
      </c>
      <c r="C79" s="190" t="s">
        <v>425</v>
      </c>
      <c r="D79" s="188"/>
      <c r="E79" s="188"/>
      <c r="F79" s="188"/>
      <c r="G79" s="188">
        <v>-142</v>
      </c>
      <c r="H79" s="188"/>
      <c r="I79" s="188"/>
      <c r="J79" s="98">
        <v>-142</v>
      </c>
      <c r="K79" s="188"/>
      <c r="L79" s="98">
        <v>-142</v>
      </c>
      <c r="M79" s="1"/>
    </row>
    <row r="80" spans="1:13" s="2" customFormat="1" ht="14.65" thickBot="1">
      <c r="A80" s="1"/>
      <c r="B80" s="9" t="s">
        <v>451</v>
      </c>
      <c r="C80" s="190" t="s">
        <v>397</v>
      </c>
      <c r="D80" s="188"/>
      <c r="E80" s="188"/>
      <c r="F80" s="188">
        <v>-28</v>
      </c>
      <c r="G80" s="188"/>
      <c r="H80" s="188"/>
      <c r="I80" s="188"/>
      <c r="J80" s="98">
        <v>-28</v>
      </c>
      <c r="K80" s="188"/>
      <c r="L80" s="98">
        <v>-28</v>
      </c>
      <c r="M80" s="1"/>
    </row>
    <row r="81" spans="1:13" s="2" customFormat="1" ht="14.65" thickBot="1">
      <c r="A81" s="1"/>
      <c r="B81" s="10" t="s">
        <v>548</v>
      </c>
      <c r="C81" s="123" t="s">
        <v>547</v>
      </c>
      <c r="D81" s="189">
        <v>6743</v>
      </c>
      <c r="E81" s="189">
        <v>25412</v>
      </c>
      <c r="F81" s="189">
        <v>383</v>
      </c>
      <c r="G81" s="189">
        <v>-598</v>
      </c>
      <c r="H81" s="189">
        <v>744.46100000000001</v>
      </c>
      <c r="I81" s="189">
        <v>29219</v>
      </c>
      <c r="J81" s="189">
        <v>61903.461000000003</v>
      </c>
      <c r="K81" s="189">
        <v>992</v>
      </c>
      <c r="L81" s="189">
        <v>62895.461000000003</v>
      </c>
      <c r="M81" s="1"/>
    </row>
    <row r="82" spans="1:13" s="2" customFormat="1" ht="14.65" thickBot="1">
      <c r="A82" s="1"/>
      <c r="B82" s="9" t="s">
        <v>549</v>
      </c>
      <c r="C82" s="190" t="s">
        <v>552</v>
      </c>
      <c r="D82" s="188"/>
      <c r="E82" s="188"/>
      <c r="F82" s="188"/>
      <c r="G82" s="188"/>
      <c r="H82" s="188">
        <v>-324</v>
      </c>
      <c r="I82" s="188">
        <v>646</v>
      </c>
      <c r="J82" s="98">
        <v>322</v>
      </c>
      <c r="K82" s="188">
        <v>-7</v>
      </c>
      <c r="L82" s="98">
        <v>315</v>
      </c>
      <c r="M82" s="1"/>
    </row>
    <row r="83" spans="1:13" s="2" customFormat="1" ht="14.65" thickBot="1">
      <c r="A83" s="1"/>
      <c r="B83" s="9" t="s">
        <v>449</v>
      </c>
      <c r="C83" s="190" t="s">
        <v>425</v>
      </c>
      <c r="D83" s="188"/>
      <c r="E83" s="188"/>
      <c r="F83" s="188"/>
      <c r="G83" s="188">
        <v>-280</v>
      </c>
      <c r="H83" s="188"/>
      <c r="I83" s="188"/>
      <c r="J83" s="98">
        <v>-280</v>
      </c>
      <c r="K83" s="188"/>
      <c r="L83" s="98">
        <v>-280</v>
      </c>
      <c r="M83" s="1"/>
    </row>
    <row r="84" spans="1:13" s="2" customFormat="1" ht="14.65" thickBot="1">
      <c r="A84" s="1"/>
      <c r="B84" s="9" t="s">
        <v>451</v>
      </c>
      <c r="C84" s="190" t="s">
        <v>397</v>
      </c>
      <c r="D84" s="188"/>
      <c r="E84" s="188"/>
      <c r="F84" s="188">
        <v>145</v>
      </c>
      <c r="G84" s="188"/>
      <c r="H84" s="188"/>
      <c r="I84" s="188"/>
      <c r="J84" s="98">
        <v>145</v>
      </c>
      <c r="K84" s="188"/>
      <c r="L84" s="98">
        <v>145</v>
      </c>
      <c r="M84" s="1"/>
    </row>
    <row r="85" spans="1:13" s="2" customFormat="1" ht="14.65" thickBot="1">
      <c r="A85" s="1"/>
      <c r="B85" s="9" t="s">
        <v>519</v>
      </c>
      <c r="C85" s="190" t="s">
        <v>553</v>
      </c>
      <c r="D85" s="188"/>
      <c r="E85" s="188">
        <v>-42</v>
      </c>
      <c r="F85" s="188"/>
      <c r="G85" s="188"/>
      <c r="H85" s="188"/>
      <c r="I85" s="188">
        <v>2</v>
      </c>
      <c r="J85" s="98">
        <v>-40</v>
      </c>
      <c r="K85" s="188">
        <v>1</v>
      </c>
      <c r="L85" s="98">
        <v>-39</v>
      </c>
      <c r="M85" s="1"/>
    </row>
    <row r="86" spans="1:13" s="2" customFormat="1" ht="14.65" thickBot="1">
      <c r="A86" s="1"/>
      <c r="B86" s="10" t="s">
        <v>550</v>
      </c>
      <c r="C86" s="123" t="s">
        <v>551</v>
      </c>
      <c r="D86" s="189">
        <v>6743</v>
      </c>
      <c r="E86" s="189">
        <v>25370</v>
      </c>
      <c r="F86" s="189">
        <v>528</v>
      </c>
      <c r="G86" s="189">
        <v>-878</v>
      </c>
      <c r="H86" s="189">
        <v>420.46100000000001</v>
      </c>
      <c r="I86" s="189">
        <v>29867</v>
      </c>
      <c r="J86" s="189">
        <v>62050.461000000003</v>
      </c>
      <c r="K86" s="189">
        <v>986</v>
      </c>
      <c r="L86" s="189">
        <v>63036.461000000003</v>
      </c>
      <c r="M86" s="1"/>
    </row>
    <row r="87" spans="1:13" s="2" customFormat="1" ht="14.65" thickBot="1">
      <c r="A87" s="1"/>
      <c r="B87" s="9" t="s">
        <v>558</v>
      </c>
      <c r="C87" s="190" t="s">
        <v>563</v>
      </c>
      <c r="D87" s="188"/>
      <c r="E87" s="188"/>
      <c r="F87" s="188"/>
      <c r="G87" s="188"/>
      <c r="H87" s="188">
        <v>-24</v>
      </c>
      <c r="I87" s="188">
        <v>1805</v>
      </c>
      <c r="J87" s="98">
        <v>1781</v>
      </c>
      <c r="K87" s="188">
        <v>12</v>
      </c>
      <c r="L87" s="98">
        <v>1793</v>
      </c>
      <c r="M87" s="1"/>
    </row>
    <row r="88" spans="1:13" s="2" customFormat="1" ht="14.65" thickBot="1">
      <c r="A88" s="1"/>
      <c r="B88" s="9" t="s">
        <v>490</v>
      </c>
      <c r="C88" s="190" t="s">
        <v>494</v>
      </c>
      <c r="D88" s="188"/>
      <c r="E88" s="188"/>
      <c r="F88" s="188"/>
      <c r="G88" s="188"/>
      <c r="H88" s="188"/>
      <c r="I88" s="188"/>
      <c r="J88" s="98">
        <v>0</v>
      </c>
      <c r="K88" s="188"/>
      <c r="L88" s="98">
        <v>0</v>
      </c>
      <c r="M88" s="1"/>
    </row>
    <row r="89" spans="1:13" s="2" customFormat="1" ht="14.65" thickBot="1">
      <c r="A89" s="1"/>
      <c r="B89" s="9" t="s">
        <v>560</v>
      </c>
      <c r="C89" s="9" t="s">
        <v>398</v>
      </c>
      <c r="D89" s="188"/>
      <c r="E89" s="188"/>
      <c r="F89" s="188">
        <v>-393</v>
      </c>
      <c r="G89" s="188">
        <v>580</v>
      </c>
      <c r="H89" s="188"/>
      <c r="I89" s="188">
        <v>-187</v>
      </c>
      <c r="J89" s="98">
        <v>0</v>
      </c>
      <c r="K89" s="188"/>
      <c r="L89" s="98">
        <v>0</v>
      </c>
      <c r="M89" s="1"/>
    </row>
    <row r="90" spans="1:13" s="2" customFormat="1" ht="14.65" thickBot="1">
      <c r="A90" s="1"/>
      <c r="B90" s="9" t="s">
        <v>561</v>
      </c>
      <c r="C90" s="190" t="s">
        <v>564</v>
      </c>
      <c r="D90" s="188"/>
      <c r="E90" s="188"/>
      <c r="F90" s="188"/>
      <c r="G90" s="188"/>
      <c r="H90" s="188"/>
      <c r="I90" s="188">
        <v>-1427</v>
      </c>
      <c r="J90" s="98">
        <v>-1427</v>
      </c>
      <c r="K90" s="188">
        <v>-998</v>
      </c>
      <c r="L90" s="98">
        <v>-2425</v>
      </c>
      <c r="M90" s="1"/>
    </row>
    <row r="91" spans="1:13" s="2" customFormat="1" ht="14.65" thickBot="1">
      <c r="A91" s="1"/>
      <c r="B91" s="9" t="s">
        <v>449</v>
      </c>
      <c r="C91" s="190" t="s">
        <v>425</v>
      </c>
      <c r="D91" s="188"/>
      <c r="E91" s="188"/>
      <c r="F91" s="188"/>
      <c r="G91" s="188">
        <v>-80</v>
      </c>
      <c r="H91" s="188"/>
      <c r="I91" s="188"/>
      <c r="J91" s="98">
        <v>-80</v>
      </c>
      <c r="K91" s="188"/>
      <c r="L91" s="98">
        <v>-80</v>
      </c>
      <c r="M91" s="1"/>
    </row>
    <row r="92" spans="1:13" s="2" customFormat="1" ht="14.65" thickBot="1">
      <c r="A92" s="1"/>
      <c r="B92" s="9" t="s">
        <v>451</v>
      </c>
      <c r="C92" s="190" t="s">
        <v>397</v>
      </c>
      <c r="D92" s="188"/>
      <c r="E92" s="188"/>
      <c r="F92" s="188">
        <v>104</v>
      </c>
      <c r="G92" s="188"/>
      <c r="H92" s="188"/>
      <c r="I92" s="188"/>
      <c r="J92" s="98">
        <v>104</v>
      </c>
      <c r="K92" s="188"/>
      <c r="L92" s="98">
        <v>104</v>
      </c>
      <c r="M92" s="1"/>
    </row>
    <row r="93" spans="1:13" s="2" customFormat="1" ht="14.65" thickBot="1">
      <c r="A93" s="1"/>
      <c r="B93" s="9" t="s">
        <v>519</v>
      </c>
      <c r="C93" s="190" t="s">
        <v>553</v>
      </c>
      <c r="D93" s="188"/>
      <c r="E93" s="188">
        <v>-12</v>
      </c>
      <c r="F93" s="188"/>
      <c r="G93" s="188"/>
      <c r="H93" s="188"/>
      <c r="I93" s="188">
        <v>-3</v>
      </c>
      <c r="J93" s="98">
        <v>-15</v>
      </c>
      <c r="K93" s="188"/>
      <c r="L93" s="98">
        <v>-15</v>
      </c>
      <c r="M93" s="1"/>
    </row>
    <row r="94" spans="1:13" s="2" customFormat="1" ht="14.65" thickBot="1">
      <c r="A94" s="1"/>
      <c r="B94" s="10" t="s">
        <v>559</v>
      </c>
      <c r="C94" s="123" t="s">
        <v>562</v>
      </c>
      <c r="D94" s="189">
        <v>6743</v>
      </c>
      <c r="E94" s="189">
        <v>25358</v>
      </c>
      <c r="F94" s="189">
        <v>239</v>
      </c>
      <c r="G94" s="189">
        <v>-378</v>
      </c>
      <c r="H94" s="189">
        <v>396.46100000000001</v>
      </c>
      <c r="I94" s="189">
        <v>30055</v>
      </c>
      <c r="J94" s="189">
        <v>62413.461000000003</v>
      </c>
      <c r="K94" s="189">
        <v>0</v>
      </c>
      <c r="L94" s="189">
        <v>62413.461000000003</v>
      </c>
      <c r="M94" s="1"/>
    </row>
    <row r="95" spans="1:13" s="2" customFormat="1" ht="14.65" thickBot="1">
      <c r="A95" s="1"/>
      <c r="B95" s="9" t="s">
        <v>569</v>
      </c>
      <c r="C95" s="190" t="s">
        <v>570</v>
      </c>
      <c r="D95" s="188"/>
      <c r="E95" s="188"/>
      <c r="F95" s="188"/>
      <c r="G95" s="188"/>
      <c r="H95" s="188">
        <v>-195</v>
      </c>
      <c r="I95" s="188">
        <v>1133</v>
      </c>
      <c r="J95" s="98">
        <v>938</v>
      </c>
      <c r="K95" s="188"/>
      <c r="L95" s="98">
        <v>938</v>
      </c>
      <c r="M95" s="1"/>
    </row>
    <row r="96" spans="1:13" s="2" customFormat="1" ht="14.65" thickBot="1">
      <c r="A96" s="1"/>
      <c r="B96" s="9" t="s">
        <v>449</v>
      </c>
      <c r="C96" s="190" t="s">
        <v>425</v>
      </c>
      <c r="D96" s="188"/>
      <c r="E96" s="188"/>
      <c r="F96" s="188"/>
      <c r="G96" s="188">
        <v>-145</v>
      </c>
      <c r="H96" s="188"/>
      <c r="I96" s="188"/>
      <c r="J96" s="98">
        <v>-145</v>
      </c>
      <c r="K96" s="188"/>
      <c r="L96" s="98">
        <v>-145</v>
      </c>
      <c r="M96" s="1"/>
    </row>
    <row r="97" spans="1:13" s="2" customFormat="1" ht="14.65" thickBot="1">
      <c r="A97" s="1"/>
      <c r="B97" s="9" t="s">
        <v>451</v>
      </c>
      <c r="C97" s="190" t="s">
        <v>397</v>
      </c>
      <c r="D97" s="188"/>
      <c r="E97" s="188"/>
      <c r="F97" s="188">
        <v>37</v>
      </c>
      <c r="G97" s="188"/>
      <c r="H97" s="188"/>
      <c r="I97" s="188"/>
      <c r="J97" s="98">
        <v>37</v>
      </c>
      <c r="K97" s="188"/>
      <c r="L97" s="98">
        <v>37</v>
      </c>
      <c r="M97" s="1"/>
    </row>
    <row r="98" spans="1:13" s="2" customFormat="1" ht="14.65" thickBot="1">
      <c r="A98" s="1"/>
      <c r="B98" s="9" t="s">
        <v>519</v>
      </c>
      <c r="C98" s="190" t="s">
        <v>553</v>
      </c>
      <c r="D98" s="188"/>
      <c r="E98" s="188">
        <v>54</v>
      </c>
      <c r="F98" s="188"/>
      <c r="G98" s="188"/>
      <c r="H98" s="188"/>
      <c r="I98" s="188">
        <v>8</v>
      </c>
      <c r="J98" s="98">
        <v>62</v>
      </c>
      <c r="K98" s="188"/>
      <c r="L98" s="98">
        <v>62</v>
      </c>
      <c r="M98" s="1"/>
    </row>
    <row r="99" spans="1:13" s="2" customFormat="1" ht="14.65" thickBot="1">
      <c r="A99" s="1"/>
      <c r="B99" s="10" t="s">
        <v>568</v>
      </c>
      <c r="C99" s="123" t="s">
        <v>571</v>
      </c>
      <c r="D99" s="189">
        <v>6743</v>
      </c>
      <c r="E99" s="189">
        <v>25412</v>
      </c>
      <c r="F99" s="189">
        <v>276</v>
      </c>
      <c r="G99" s="189">
        <v>-523</v>
      </c>
      <c r="H99" s="189">
        <v>201.46100000000001</v>
      </c>
      <c r="I99" s="189">
        <v>31196</v>
      </c>
      <c r="J99" s="189">
        <v>63305.461000000003</v>
      </c>
      <c r="K99" s="189">
        <v>0</v>
      </c>
      <c r="L99" s="189">
        <v>63305.461000000003</v>
      </c>
      <c r="M99" s="1"/>
    </row>
    <row r="100" spans="1:13" ht="14.65" thickBot="1">
      <c r="B100" s="9" t="s">
        <v>576</v>
      </c>
      <c r="C100" s="190" t="s">
        <v>579</v>
      </c>
      <c r="D100" s="188"/>
      <c r="E100" s="188"/>
      <c r="F100" s="188"/>
      <c r="G100" s="188"/>
      <c r="H100" s="188">
        <v>-251</v>
      </c>
      <c r="I100" s="188">
        <v>2128</v>
      </c>
      <c r="J100" s="98">
        <v>1877</v>
      </c>
      <c r="K100" s="188">
        <v>0</v>
      </c>
      <c r="L100" s="98">
        <v>1877</v>
      </c>
    </row>
    <row r="101" spans="1:13" ht="14.65" thickBot="1">
      <c r="B101" s="9" t="s">
        <v>449</v>
      </c>
      <c r="C101" s="190" t="s">
        <v>425</v>
      </c>
      <c r="D101" s="188"/>
      <c r="E101" s="188"/>
      <c r="F101" s="188"/>
      <c r="G101" s="188">
        <v>-3</v>
      </c>
      <c r="H101" s="188"/>
      <c r="I101" s="188"/>
      <c r="J101" s="98">
        <v>-3</v>
      </c>
      <c r="K101" s="188"/>
      <c r="L101" s="98">
        <v>-3</v>
      </c>
    </row>
    <row r="102" spans="1:13" ht="14.65" thickBot="1">
      <c r="B102" s="9" t="s">
        <v>451</v>
      </c>
      <c r="C102" s="190" t="s">
        <v>397</v>
      </c>
      <c r="D102" s="188"/>
      <c r="E102" s="188"/>
      <c r="F102" s="188">
        <v>37</v>
      </c>
      <c r="G102" s="188"/>
      <c r="H102" s="188"/>
      <c r="I102" s="188"/>
      <c r="J102" s="98">
        <v>37</v>
      </c>
      <c r="K102" s="188"/>
      <c r="L102" s="98">
        <v>37</v>
      </c>
    </row>
    <row r="103" spans="1:13" ht="14.65" thickBot="1">
      <c r="B103" s="9" t="s">
        <v>519</v>
      </c>
      <c r="C103" s="190" t="s">
        <v>553</v>
      </c>
      <c r="D103" s="188"/>
      <c r="E103" s="188"/>
      <c r="F103" s="188"/>
      <c r="G103" s="188"/>
      <c r="H103" s="188"/>
      <c r="I103" s="188">
        <v>-8</v>
      </c>
      <c r="J103" s="98">
        <v>-8</v>
      </c>
      <c r="K103" s="188"/>
      <c r="L103" s="98">
        <v>-8</v>
      </c>
    </row>
    <row r="104" spans="1:13" s="2" customFormat="1" ht="14.65" thickBot="1">
      <c r="A104" s="1"/>
      <c r="B104" s="10" t="s">
        <v>577</v>
      </c>
      <c r="C104" s="123" t="s">
        <v>578</v>
      </c>
      <c r="D104" s="189">
        <v>6743</v>
      </c>
      <c r="E104" s="189">
        <v>25412</v>
      </c>
      <c r="F104" s="189">
        <v>313</v>
      </c>
      <c r="G104" s="189">
        <v>-526</v>
      </c>
      <c r="H104" s="189">
        <v>-49.538999999999987</v>
      </c>
      <c r="I104" s="189">
        <v>33316</v>
      </c>
      <c r="J104" s="189">
        <v>65208.461000000003</v>
      </c>
      <c r="K104" s="189">
        <v>0</v>
      </c>
      <c r="L104" s="189">
        <v>65208.461000000003</v>
      </c>
      <c r="M104" s="1"/>
    </row>
  </sheetData>
  <mergeCells count="5">
    <mergeCell ref="D2:J2"/>
    <mergeCell ref="K2:K3"/>
    <mergeCell ref="L2:L3"/>
    <mergeCell ref="C3:C4"/>
    <mergeCell ref="B3:B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B480-CC8C-4B3A-B99A-24A67F216E49}">
  <dimension ref="B1:AM50"/>
  <sheetViews>
    <sheetView zoomScaleNormal="100" workbookViewId="0">
      <pane xSplit="2" ySplit="3" topLeftCell="Y25" activePane="bottomRight" state="frozen"/>
      <selection activeCell="AA19" sqref="AA19"/>
      <selection pane="topRight" activeCell="AA19" sqref="AA19"/>
      <selection pane="bottomLeft" activeCell="AA19" sqref="AA19"/>
      <selection pane="bottomRight"/>
    </sheetView>
  </sheetViews>
  <sheetFormatPr defaultColWidth="8.796875" defaultRowHeight="14.25" zeroHeight="1" outlineLevelRow="1" outlineLevelCol="1"/>
  <cols>
    <col min="1" max="1" width="5.33203125" style="2" customWidth="1"/>
    <col min="2" max="2" width="43.6640625" style="21" customWidth="1"/>
    <col min="3" max="3" width="43.6640625" style="21" customWidth="1" outlineLevel="1"/>
    <col min="4" max="10" width="13.33203125" style="2" customWidth="1"/>
    <col min="11" max="11" width="16.33203125" style="2" bestFit="1" customWidth="1"/>
    <col min="12" max="19" width="13.33203125" style="2" customWidth="1"/>
    <col min="20" max="20" width="12.796875" style="2" customWidth="1"/>
    <col min="21" max="21" width="13.33203125" style="2" customWidth="1"/>
    <col min="22" max="22" width="12.796875" style="2" customWidth="1"/>
    <col min="23" max="23" width="11.6640625" style="2" bestFit="1" customWidth="1"/>
    <col min="24" max="25" width="12.6640625" style="2" bestFit="1" customWidth="1"/>
    <col min="26" max="26" width="14.46484375" style="2" customWidth="1"/>
    <col min="27" max="27" width="12.796875" style="2" customWidth="1"/>
    <col min="28" max="28" width="13.33203125" style="2" customWidth="1"/>
    <col min="29" max="30" width="12.796875" style="2" customWidth="1"/>
    <col min="31" max="31" width="13.33203125" style="2" customWidth="1"/>
    <col min="32" max="32" width="12.6640625" style="2" bestFit="1" customWidth="1"/>
    <col min="33" max="38" width="12.6640625" style="2" customWidth="1"/>
    <col min="39" max="39" width="12.6640625" style="2" bestFit="1" customWidth="1"/>
    <col min="40" max="16384" width="8.796875" style="2"/>
  </cols>
  <sheetData>
    <row r="1" spans="2:39" s="1" customFormat="1">
      <c r="B1" s="193" t="s">
        <v>506</v>
      </c>
      <c r="C1" s="193" t="s">
        <v>507</v>
      </c>
    </row>
    <row r="2" spans="2:39" s="1" customFormat="1" ht="23.65" thickBot="1">
      <c r="B2" s="22" t="s">
        <v>21</v>
      </c>
      <c r="C2" s="23" t="s">
        <v>144</v>
      </c>
      <c r="D2" s="29" t="s">
        <v>334</v>
      </c>
      <c r="E2" s="29" t="s">
        <v>331</v>
      </c>
      <c r="F2" s="29" t="s">
        <v>341</v>
      </c>
      <c r="G2" s="114" t="s">
        <v>342</v>
      </c>
      <c r="H2" s="29" t="s">
        <v>387</v>
      </c>
      <c r="I2" s="29" t="s">
        <v>388</v>
      </c>
      <c r="J2" s="114" t="s">
        <v>433</v>
      </c>
      <c r="K2" s="113" t="s">
        <v>329</v>
      </c>
      <c r="L2" s="29" t="s">
        <v>330</v>
      </c>
      <c r="M2" s="29" t="s">
        <v>430</v>
      </c>
      <c r="N2" s="114" t="s">
        <v>431</v>
      </c>
      <c r="O2" s="29" t="s">
        <v>432</v>
      </c>
      <c r="P2" s="29" t="s">
        <v>406</v>
      </c>
      <c r="Q2" s="114" t="s">
        <v>407</v>
      </c>
      <c r="R2" s="113" t="s">
        <v>408</v>
      </c>
      <c r="S2" s="29" t="s">
        <v>434</v>
      </c>
      <c r="T2" s="29" t="s">
        <v>445</v>
      </c>
      <c r="U2" s="114" t="s">
        <v>446</v>
      </c>
      <c r="V2" s="29" t="s">
        <v>456</v>
      </c>
      <c r="W2" s="24" t="s">
        <v>463</v>
      </c>
      <c r="X2" s="173" t="s">
        <v>464</v>
      </c>
      <c r="Y2" s="174" t="s">
        <v>465</v>
      </c>
      <c r="Z2" s="24" t="s">
        <v>488</v>
      </c>
      <c r="AA2" s="29" t="s">
        <v>509</v>
      </c>
      <c r="AB2" s="114" t="s">
        <v>510</v>
      </c>
      <c r="AC2" s="29" t="s">
        <v>517</v>
      </c>
      <c r="AD2" s="29" t="s">
        <v>536</v>
      </c>
      <c r="AE2" s="114" t="s">
        <v>534</v>
      </c>
      <c r="AF2" s="174" t="s">
        <v>535</v>
      </c>
      <c r="AG2" s="24" t="s">
        <v>546</v>
      </c>
      <c r="AH2" s="24" t="s">
        <v>583</v>
      </c>
      <c r="AI2" s="173" t="s">
        <v>557</v>
      </c>
      <c r="AJ2" s="24" t="s">
        <v>567</v>
      </c>
      <c r="AK2" s="24" t="s">
        <v>573</v>
      </c>
      <c r="AL2" s="173" t="s">
        <v>574</v>
      </c>
      <c r="AM2" s="174" t="s">
        <v>575</v>
      </c>
    </row>
    <row r="3" spans="2:39" s="1" customFormat="1" ht="14.65" outlineLevel="1" thickBot="1">
      <c r="B3" s="25" t="s">
        <v>12</v>
      </c>
      <c r="C3" s="19" t="s">
        <v>168</v>
      </c>
      <c r="D3" s="138">
        <v>-588.678</v>
      </c>
      <c r="E3" s="138">
        <v>551.19200000000001</v>
      </c>
      <c r="F3" s="138">
        <v>999.56</v>
      </c>
      <c r="G3" s="138">
        <v>1550.752</v>
      </c>
      <c r="H3" s="138">
        <v>1401.13</v>
      </c>
      <c r="I3" s="138">
        <v>1213.4090000000001</v>
      </c>
      <c r="J3" s="138">
        <v>2614.5390000000002</v>
      </c>
      <c r="K3" s="138">
        <v>4165.2910000000002</v>
      </c>
      <c r="L3" s="138">
        <v>2321.3180000000002</v>
      </c>
      <c r="M3" s="138">
        <v>2520.7919999999999</v>
      </c>
      <c r="N3" s="138">
        <v>4842.1099999999997</v>
      </c>
      <c r="O3" s="138">
        <v>4138.7830000000004</v>
      </c>
      <c r="P3" s="138">
        <v>1335.414</v>
      </c>
      <c r="Q3" s="138">
        <v>5474.1970000000001</v>
      </c>
      <c r="R3" s="138">
        <v>10316.307000000001</v>
      </c>
      <c r="S3" s="138">
        <v>5699.8130000000001</v>
      </c>
      <c r="T3" s="138">
        <v>2964.8270000000002</v>
      </c>
      <c r="U3" s="138">
        <v>8664.64</v>
      </c>
      <c r="V3" s="138">
        <v>3243.3130000000001</v>
      </c>
      <c r="W3" s="138">
        <v>20.786999999999999</v>
      </c>
      <c r="X3" s="138">
        <v>3264.1</v>
      </c>
      <c r="Y3" s="138">
        <v>11928.74</v>
      </c>
      <c r="Z3" s="183">
        <v>2018</v>
      </c>
      <c r="AA3" s="183">
        <v>2420</v>
      </c>
      <c r="AB3" s="138">
        <v>4438</v>
      </c>
      <c r="AC3" s="138">
        <v>1886</v>
      </c>
      <c r="AD3" s="138">
        <v>2773</v>
      </c>
      <c r="AE3" s="138">
        <v>4659</v>
      </c>
      <c r="AF3" s="138">
        <v>9097</v>
      </c>
      <c r="AG3" s="138">
        <v>1044</v>
      </c>
      <c r="AH3" s="138">
        <v>2564</v>
      </c>
      <c r="AI3" s="138">
        <v>3608</v>
      </c>
      <c r="AJ3" s="138">
        <v>1822</v>
      </c>
      <c r="AK3" s="138">
        <v>2662</v>
      </c>
      <c r="AL3" s="138">
        <v>4484</v>
      </c>
      <c r="AM3" s="138">
        <v>8092</v>
      </c>
    </row>
    <row r="4" spans="2:39" s="1" customFormat="1" ht="14.65" outlineLevel="1" thickBot="1">
      <c r="B4" s="26" t="s">
        <v>30</v>
      </c>
      <c r="C4" s="20" t="s">
        <v>159</v>
      </c>
      <c r="D4" s="135">
        <v>-5.4470000000000001</v>
      </c>
      <c r="E4" s="135">
        <v>-9.4019999999999992</v>
      </c>
      <c r="F4" s="135">
        <v>6.2E-2</v>
      </c>
      <c r="G4" s="135">
        <v>-9.34</v>
      </c>
      <c r="H4" s="135">
        <v>-5.65</v>
      </c>
      <c r="I4" s="135">
        <v>-141.511</v>
      </c>
      <c r="J4" s="135">
        <v>-147.161</v>
      </c>
      <c r="K4" s="135">
        <v>-156.501</v>
      </c>
      <c r="L4" s="135">
        <v>-120.965</v>
      </c>
      <c r="M4" s="135">
        <v>-151.87799999999999</v>
      </c>
      <c r="N4" s="135">
        <v>-272.84300000000002</v>
      </c>
      <c r="O4" s="135">
        <v>-255.57400000000001</v>
      </c>
      <c r="P4" s="135">
        <v>-425.45699999999999</v>
      </c>
      <c r="Q4" s="135">
        <v>-681.03099999999995</v>
      </c>
      <c r="R4" s="135">
        <v>-953.87400000000002</v>
      </c>
      <c r="S4" s="135">
        <v>-356.47699999999998</v>
      </c>
      <c r="T4" s="135">
        <v>-447.09100000000001</v>
      </c>
      <c r="U4" s="135">
        <v>-803.56799999999998</v>
      </c>
      <c r="V4" s="135">
        <v>-1644.5989999999999</v>
      </c>
      <c r="W4" s="135">
        <v>-872.21199999999999</v>
      </c>
      <c r="X4" s="135">
        <v>-2516.8110000000001</v>
      </c>
      <c r="Y4" s="135">
        <v>-3320.3789999999999</v>
      </c>
      <c r="Z4" s="191">
        <v>-799</v>
      </c>
      <c r="AA4" s="191">
        <v>-828</v>
      </c>
      <c r="AB4" s="135">
        <v>-1627</v>
      </c>
      <c r="AC4" s="135">
        <v>-690</v>
      </c>
      <c r="AD4" s="135">
        <v>-729</v>
      </c>
      <c r="AE4" s="135">
        <v>-1419</v>
      </c>
      <c r="AF4" s="135">
        <v>-3046</v>
      </c>
      <c r="AG4" s="135">
        <v>-663</v>
      </c>
      <c r="AH4" s="135">
        <v>-651</v>
      </c>
      <c r="AI4" s="135">
        <v>-1314</v>
      </c>
      <c r="AJ4" s="135">
        <v>-622</v>
      </c>
      <c r="AK4" s="135">
        <v>-571</v>
      </c>
      <c r="AL4" s="135">
        <v>-1193</v>
      </c>
      <c r="AM4" s="135">
        <v>-2507</v>
      </c>
    </row>
    <row r="5" spans="2:39" s="1" customFormat="1" ht="14.65" outlineLevel="1" thickBot="1">
      <c r="B5" s="26" t="s">
        <v>107</v>
      </c>
      <c r="C5" s="20" t="s">
        <v>235</v>
      </c>
      <c r="D5" s="135">
        <v>422.90199999999999</v>
      </c>
      <c r="E5" s="135">
        <v>90.308000000000007</v>
      </c>
      <c r="F5" s="135">
        <v>230.63200000000001</v>
      </c>
      <c r="G5" s="135">
        <v>320.94</v>
      </c>
      <c r="H5" s="135">
        <v>162.63399999999999</v>
      </c>
      <c r="I5" s="135">
        <v>417.21699999999998</v>
      </c>
      <c r="J5" s="135">
        <v>579.851</v>
      </c>
      <c r="K5" s="135">
        <v>900.79100000000005</v>
      </c>
      <c r="L5" s="135">
        <v>269.45100000000002</v>
      </c>
      <c r="M5" s="135">
        <v>358.15899999999999</v>
      </c>
      <c r="N5" s="135">
        <v>627.61</v>
      </c>
      <c r="O5" s="135">
        <v>442.05099999999999</v>
      </c>
      <c r="P5" s="135">
        <v>527.822</v>
      </c>
      <c r="Q5" s="135">
        <v>969.87300000000005</v>
      </c>
      <c r="R5" s="135">
        <v>1597.4829999999999</v>
      </c>
      <c r="S5" s="135">
        <v>976.07299999999998</v>
      </c>
      <c r="T5" s="135">
        <v>1418.4059999999999</v>
      </c>
      <c r="U5" s="135">
        <v>2394.4789999999998</v>
      </c>
      <c r="V5" s="135">
        <v>2093.0360000000001</v>
      </c>
      <c r="W5" s="135">
        <v>1775.539</v>
      </c>
      <c r="X5" s="135">
        <v>3868.5749999999998</v>
      </c>
      <c r="Y5" s="135">
        <v>6263.0540000000001</v>
      </c>
      <c r="Z5" s="191">
        <v>1268</v>
      </c>
      <c r="AA5" s="191">
        <v>1203</v>
      </c>
      <c r="AB5" s="135">
        <v>2471</v>
      </c>
      <c r="AC5" s="135">
        <v>1368</v>
      </c>
      <c r="AD5" s="135">
        <v>1436</v>
      </c>
      <c r="AE5" s="135">
        <v>2804</v>
      </c>
      <c r="AF5" s="135">
        <v>5275</v>
      </c>
      <c r="AG5" s="135">
        <v>1269</v>
      </c>
      <c r="AH5" s="135">
        <v>1289</v>
      </c>
      <c r="AI5" s="135">
        <v>2558</v>
      </c>
      <c r="AJ5" s="135">
        <v>1458</v>
      </c>
      <c r="AK5" s="135">
        <v>1437</v>
      </c>
      <c r="AL5" s="135">
        <v>2895</v>
      </c>
      <c r="AM5" s="135">
        <v>5453</v>
      </c>
    </row>
    <row r="6" spans="2:39" s="1" customFormat="1" ht="14.65" outlineLevel="1" thickBot="1">
      <c r="B6" s="26" t="s">
        <v>108</v>
      </c>
      <c r="C6" s="20" t="s">
        <v>236</v>
      </c>
      <c r="D6" s="135">
        <v>0</v>
      </c>
      <c r="E6" s="135">
        <v>0</v>
      </c>
      <c r="F6" s="135">
        <v>56.506999999999998</v>
      </c>
      <c r="G6" s="135">
        <v>56.506999999999998</v>
      </c>
      <c r="H6" s="135">
        <v>-94.081000000000003</v>
      </c>
      <c r="I6" s="135">
        <v>21.995999999999999</v>
      </c>
      <c r="J6" s="135">
        <v>-72.084999999999994</v>
      </c>
      <c r="K6" s="135">
        <v>-15.577999999999999</v>
      </c>
      <c r="L6" s="135">
        <v>-41.86</v>
      </c>
      <c r="M6" s="135">
        <v>305.55799999999999</v>
      </c>
      <c r="N6" s="135">
        <v>263.69799999999998</v>
      </c>
      <c r="O6" s="135">
        <v>69.533000000000001</v>
      </c>
      <c r="P6" s="135">
        <v>-343.95800000000003</v>
      </c>
      <c r="Q6" s="135">
        <v>-274.42500000000001</v>
      </c>
      <c r="R6" s="135">
        <v>-10.727</v>
      </c>
      <c r="S6" s="135">
        <v>123.229</v>
      </c>
      <c r="T6" s="135">
        <v>117.678</v>
      </c>
      <c r="U6" s="135">
        <v>240.90700000000001</v>
      </c>
      <c r="V6" s="135">
        <v>-322.49</v>
      </c>
      <c r="W6" s="135">
        <v>105.373</v>
      </c>
      <c r="X6" s="135">
        <v>-217.11699999999999</v>
      </c>
      <c r="Y6" s="135">
        <v>23.79</v>
      </c>
      <c r="Z6" s="191">
        <v>-33</v>
      </c>
      <c r="AA6" s="191">
        <v>-46</v>
      </c>
      <c r="AB6" s="135">
        <v>-79</v>
      </c>
      <c r="AC6" s="135">
        <v>56</v>
      </c>
      <c r="AD6" s="135">
        <v>54</v>
      </c>
      <c r="AE6" s="135">
        <v>110</v>
      </c>
      <c r="AF6" s="135">
        <v>31</v>
      </c>
      <c r="AG6" s="135">
        <v>7</v>
      </c>
      <c r="AH6" s="135">
        <v>129</v>
      </c>
      <c r="AI6" s="135">
        <v>136</v>
      </c>
      <c r="AJ6" s="135">
        <v>-122</v>
      </c>
      <c r="AK6" s="135">
        <v>36</v>
      </c>
      <c r="AL6" s="135">
        <v>-86</v>
      </c>
      <c r="AM6" s="135">
        <v>50</v>
      </c>
    </row>
    <row r="7" spans="2:39" s="1" customFormat="1" ht="14.65" outlineLevel="1" thickBot="1">
      <c r="B7" s="26" t="s">
        <v>16</v>
      </c>
      <c r="C7" s="20" t="s">
        <v>237</v>
      </c>
      <c r="D7" s="135">
        <v>1484.2159999999999</v>
      </c>
      <c r="E7" s="135">
        <v>720.23500000000001</v>
      </c>
      <c r="F7" s="135">
        <v>709.78700000000003</v>
      </c>
      <c r="G7" s="135">
        <v>1430.0219999999999</v>
      </c>
      <c r="H7" s="135">
        <v>878.75900000000001</v>
      </c>
      <c r="I7" s="135">
        <v>403.90899999999999</v>
      </c>
      <c r="J7" s="135">
        <v>1282.6679999999999</v>
      </c>
      <c r="K7" s="135">
        <v>2712.69</v>
      </c>
      <c r="L7" s="135">
        <v>747.88900000000001</v>
      </c>
      <c r="M7" s="135">
        <v>883.15700000000004</v>
      </c>
      <c r="N7" s="135">
        <v>1631.046</v>
      </c>
      <c r="O7" s="135">
        <v>890.69899999999996</v>
      </c>
      <c r="P7" s="135">
        <v>915.90599999999995</v>
      </c>
      <c r="Q7" s="135">
        <v>1806.605</v>
      </c>
      <c r="R7" s="135">
        <v>3437.6509999999998</v>
      </c>
      <c r="S7" s="135">
        <v>903.60500000000002</v>
      </c>
      <c r="T7" s="135">
        <v>1108.0650000000001</v>
      </c>
      <c r="U7" s="135">
        <v>2011.67</v>
      </c>
      <c r="V7" s="135">
        <v>1410.8969999999999</v>
      </c>
      <c r="W7" s="135">
        <v>1029.5930000000001</v>
      </c>
      <c r="X7" s="135">
        <v>2440.4899999999998</v>
      </c>
      <c r="Y7" s="135">
        <v>4452.16</v>
      </c>
      <c r="Z7" s="191">
        <v>1186</v>
      </c>
      <c r="AA7" s="191">
        <v>1267</v>
      </c>
      <c r="AB7" s="135">
        <v>2453</v>
      </c>
      <c r="AC7" s="135">
        <v>1604</v>
      </c>
      <c r="AD7" s="135">
        <v>1621</v>
      </c>
      <c r="AE7" s="135">
        <v>3225</v>
      </c>
      <c r="AF7" s="135">
        <v>5678</v>
      </c>
      <c r="AG7" s="135">
        <v>1681</v>
      </c>
      <c r="AH7" s="135">
        <v>1815</v>
      </c>
      <c r="AI7" s="135">
        <v>3496</v>
      </c>
      <c r="AJ7" s="135">
        <v>2082</v>
      </c>
      <c r="AK7" s="135">
        <v>2088</v>
      </c>
      <c r="AL7" s="135">
        <v>4170</v>
      </c>
      <c r="AM7" s="135">
        <v>7666</v>
      </c>
    </row>
    <row r="8" spans="2:39" s="1" customFormat="1" ht="14.65" outlineLevel="1" thickBot="1">
      <c r="B8" s="26" t="s">
        <v>109</v>
      </c>
      <c r="C8" s="20" t="s">
        <v>238</v>
      </c>
      <c r="D8" s="135">
        <v>106.152</v>
      </c>
      <c r="E8" s="135">
        <v>56.198999999999998</v>
      </c>
      <c r="F8" s="135">
        <v>-11.916</v>
      </c>
      <c r="G8" s="135">
        <v>44.283000000000001</v>
      </c>
      <c r="H8" s="135">
        <v>-19.736999999999998</v>
      </c>
      <c r="I8" s="135">
        <v>145.13499999999999</v>
      </c>
      <c r="J8" s="135">
        <v>125.398</v>
      </c>
      <c r="K8" s="135">
        <v>169.68100000000001</v>
      </c>
      <c r="L8" s="135">
        <v>52.482999999999997</v>
      </c>
      <c r="M8" s="135">
        <v>-60.962000000000003</v>
      </c>
      <c r="N8" s="135">
        <v>-8.4789999999999992</v>
      </c>
      <c r="O8" s="135">
        <v>-2.246</v>
      </c>
      <c r="P8" s="135">
        <v>374.15</v>
      </c>
      <c r="Q8" s="135">
        <v>371.904</v>
      </c>
      <c r="R8" s="135">
        <v>363.42500000000001</v>
      </c>
      <c r="S8" s="135">
        <v>84.980999999999995</v>
      </c>
      <c r="T8" s="135">
        <v>1062.712</v>
      </c>
      <c r="U8" s="135">
        <v>1147.693</v>
      </c>
      <c r="V8" s="135">
        <v>118.953</v>
      </c>
      <c r="W8" s="135">
        <v>1215.1859999999999</v>
      </c>
      <c r="X8" s="135">
        <v>1334.1389999999999</v>
      </c>
      <c r="Y8" s="135">
        <v>2481.8319999999999</v>
      </c>
      <c r="Z8" s="191">
        <v>-137</v>
      </c>
      <c r="AA8" s="191">
        <v>47</v>
      </c>
      <c r="AB8" s="135">
        <v>-90</v>
      </c>
      <c r="AC8" s="135">
        <v>65</v>
      </c>
      <c r="AD8" s="135">
        <v>-46</v>
      </c>
      <c r="AE8" s="135">
        <v>19</v>
      </c>
      <c r="AF8" s="135">
        <v>-71</v>
      </c>
      <c r="AG8" s="135">
        <v>105</v>
      </c>
      <c r="AH8" s="135">
        <v>164</v>
      </c>
      <c r="AI8" s="135">
        <v>269</v>
      </c>
      <c r="AJ8" s="135">
        <v>204</v>
      </c>
      <c r="AK8" s="135">
        <v>567</v>
      </c>
      <c r="AL8" s="135">
        <v>771</v>
      </c>
      <c r="AM8" s="135">
        <v>1040</v>
      </c>
    </row>
    <row r="9" spans="2:39" s="1" customFormat="1" ht="14.65" outlineLevel="1" thickBot="1">
      <c r="B9" s="26" t="s">
        <v>110</v>
      </c>
      <c r="C9" s="20" t="s">
        <v>239</v>
      </c>
      <c r="D9" s="135">
        <v>91.597999999999999</v>
      </c>
      <c r="E9" s="135">
        <v>-0.29099999999999998</v>
      </c>
      <c r="F9" s="135">
        <v>212.232</v>
      </c>
      <c r="G9" s="135">
        <v>211.941</v>
      </c>
      <c r="H9" s="135">
        <v>-56.09</v>
      </c>
      <c r="I9" s="135">
        <v>-86.244</v>
      </c>
      <c r="J9" s="135">
        <v>-142.334</v>
      </c>
      <c r="K9" s="135">
        <v>69.606999999999999</v>
      </c>
      <c r="L9" s="135">
        <v>1.7000000000000001E-2</v>
      </c>
      <c r="M9" s="135">
        <v>3.282</v>
      </c>
      <c r="N9" s="135">
        <v>3.2989999999999999</v>
      </c>
      <c r="O9" s="135">
        <v>30.495999999999999</v>
      </c>
      <c r="P9" s="135">
        <v>354.66899999999998</v>
      </c>
      <c r="Q9" s="135">
        <v>385.16500000000002</v>
      </c>
      <c r="R9" s="135">
        <v>388.464</v>
      </c>
      <c r="S9" s="135">
        <v>2.206</v>
      </c>
      <c r="T9" s="135">
        <v>247.928</v>
      </c>
      <c r="U9" s="135">
        <v>250.13399999999999</v>
      </c>
      <c r="V9" s="135">
        <v>4.8140000000000001</v>
      </c>
      <c r="W9" s="135">
        <v>-401.70100000000002</v>
      </c>
      <c r="X9" s="135">
        <v>-396.887</v>
      </c>
      <c r="Y9" s="135">
        <v>-146.75299999999999</v>
      </c>
      <c r="Z9" s="191">
        <v>34</v>
      </c>
      <c r="AA9" s="191">
        <v>-21</v>
      </c>
      <c r="AB9" s="135">
        <v>13</v>
      </c>
      <c r="AC9" s="135">
        <v>105</v>
      </c>
      <c r="AD9" s="135">
        <v>-86</v>
      </c>
      <c r="AE9" s="135">
        <v>19</v>
      </c>
      <c r="AF9" s="135">
        <v>32</v>
      </c>
      <c r="AG9" s="135">
        <v>57</v>
      </c>
      <c r="AH9" s="135">
        <v>31</v>
      </c>
      <c r="AI9" s="135">
        <v>88</v>
      </c>
      <c r="AJ9" s="135">
        <v>26</v>
      </c>
      <c r="AK9" s="135">
        <v>-138</v>
      </c>
      <c r="AL9" s="135">
        <v>-112</v>
      </c>
      <c r="AM9" s="135">
        <v>-24</v>
      </c>
    </row>
    <row r="10" spans="2:39" s="1" customFormat="1" ht="14.65" outlineLevel="1" thickBot="1">
      <c r="B10" s="26" t="s">
        <v>428</v>
      </c>
      <c r="C10" s="20" t="s">
        <v>427</v>
      </c>
      <c r="D10" s="135">
        <v>0</v>
      </c>
      <c r="E10" s="135">
        <v>0</v>
      </c>
      <c r="F10" s="135">
        <v>0</v>
      </c>
      <c r="G10" s="135">
        <v>0</v>
      </c>
      <c r="H10" s="135">
        <v>0</v>
      </c>
      <c r="I10" s="135">
        <v>0</v>
      </c>
      <c r="J10" s="135">
        <v>0</v>
      </c>
      <c r="K10" s="135">
        <v>0</v>
      </c>
      <c r="L10" s="135">
        <v>0</v>
      </c>
      <c r="M10" s="135">
        <v>0</v>
      </c>
      <c r="N10" s="135">
        <v>0</v>
      </c>
      <c r="O10" s="135">
        <v>-93.974000000000004</v>
      </c>
      <c r="P10" s="135">
        <v>-223.744</v>
      </c>
      <c r="Q10" s="135">
        <v>-317.71800000000002</v>
      </c>
      <c r="R10" s="135">
        <v>-317.71800000000002</v>
      </c>
      <c r="S10" s="135">
        <v>-690.56299999999999</v>
      </c>
      <c r="T10" s="135">
        <v>-226.22399999999999</v>
      </c>
      <c r="U10" s="135">
        <v>-916.78700000000003</v>
      </c>
      <c r="V10" s="135">
        <v>-302.613</v>
      </c>
      <c r="W10" s="135">
        <v>149.453</v>
      </c>
      <c r="X10" s="135">
        <v>-153.16</v>
      </c>
      <c r="Y10" s="135">
        <v>-1069.9469999999999</v>
      </c>
      <c r="Z10" s="191">
        <v>-97</v>
      </c>
      <c r="AA10" s="191">
        <v>-350</v>
      </c>
      <c r="AB10" s="135">
        <v>-447</v>
      </c>
      <c r="AC10" s="135">
        <v>25</v>
      </c>
      <c r="AD10" s="135">
        <v>-16</v>
      </c>
      <c r="AE10" s="135">
        <v>9</v>
      </c>
      <c r="AF10" s="135">
        <v>-438</v>
      </c>
      <c r="AG10" s="135">
        <v>-313</v>
      </c>
      <c r="AH10" s="135">
        <v>-278</v>
      </c>
      <c r="AI10" s="135">
        <v>-591</v>
      </c>
      <c r="AJ10" s="135">
        <v>-40</v>
      </c>
      <c r="AK10" s="135">
        <v>445</v>
      </c>
      <c r="AL10" s="135">
        <v>405</v>
      </c>
      <c r="AM10" s="135">
        <v>-186</v>
      </c>
    </row>
    <row r="11" spans="2:39" s="1" customFormat="1" ht="14.65" outlineLevel="1" thickBot="1">
      <c r="B11" s="26" t="s">
        <v>111</v>
      </c>
      <c r="C11" s="20" t="s">
        <v>240</v>
      </c>
      <c r="D11" s="135">
        <v>-502.79399999999998</v>
      </c>
      <c r="E11" s="135">
        <v>-291.06700000000001</v>
      </c>
      <c r="F11" s="135">
        <v>18.12</v>
      </c>
      <c r="G11" s="135">
        <v>-272.947</v>
      </c>
      <c r="H11" s="135">
        <v>69.218000000000004</v>
      </c>
      <c r="I11" s="135">
        <v>-61.912999999999997</v>
      </c>
      <c r="J11" s="135">
        <v>7.3049999999999997</v>
      </c>
      <c r="K11" s="135">
        <v>-265.642</v>
      </c>
      <c r="L11" s="135">
        <v>629.52200000000005</v>
      </c>
      <c r="M11" s="135">
        <v>-1540.184</v>
      </c>
      <c r="N11" s="135">
        <v>-910.66200000000003</v>
      </c>
      <c r="O11" s="135">
        <v>-367.71100000000001</v>
      </c>
      <c r="P11" s="135">
        <v>1791.0830000000001</v>
      </c>
      <c r="Q11" s="135">
        <v>1423.3720000000001</v>
      </c>
      <c r="R11" s="135">
        <v>512.71</v>
      </c>
      <c r="S11" s="135">
        <v>131.02600000000001</v>
      </c>
      <c r="T11" s="135">
        <v>-786.44299999999998</v>
      </c>
      <c r="U11" s="135">
        <v>-655.41700000000003</v>
      </c>
      <c r="V11" s="135">
        <v>411.77</v>
      </c>
      <c r="W11" s="135">
        <v>-66.236000000000004</v>
      </c>
      <c r="X11" s="135">
        <v>345.53399999999999</v>
      </c>
      <c r="Y11" s="135">
        <v>-309.88299999999998</v>
      </c>
      <c r="Z11" s="191">
        <v>328</v>
      </c>
      <c r="AA11" s="191">
        <v>-40</v>
      </c>
      <c r="AB11" s="135">
        <v>288</v>
      </c>
      <c r="AC11" s="135">
        <v>338</v>
      </c>
      <c r="AD11" s="135">
        <v>-199</v>
      </c>
      <c r="AE11" s="135">
        <v>139</v>
      </c>
      <c r="AF11" s="135">
        <v>428</v>
      </c>
      <c r="AG11" s="135">
        <v>-251</v>
      </c>
      <c r="AH11" s="135">
        <v>-4</v>
      </c>
      <c r="AI11" s="135">
        <v>-255</v>
      </c>
      <c r="AJ11" s="135">
        <v>649</v>
      </c>
      <c r="AK11" s="135">
        <v>647</v>
      </c>
      <c r="AL11" s="135">
        <v>1296</v>
      </c>
      <c r="AM11" s="135">
        <v>1041</v>
      </c>
    </row>
    <row r="12" spans="2:39" s="1" customFormat="1" ht="14.65" outlineLevel="1" thickBot="1">
      <c r="B12" s="26" t="s">
        <v>112</v>
      </c>
      <c r="C12" s="20" t="s">
        <v>241</v>
      </c>
      <c r="D12" s="135">
        <v>-350.24599999999998</v>
      </c>
      <c r="E12" s="135">
        <v>-27.553000000000001</v>
      </c>
      <c r="F12" s="135">
        <v>-22.216999999999999</v>
      </c>
      <c r="G12" s="135">
        <v>-49.77</v>
      </c>
      <c r="H12" s="135">
        <v>-24.323</v>
      </c>
      <c r="I12" s="135">
        <v>120.30800000000001</v>
      </c>
      <c r="J12" s="135">
        <v>95.984999999999999</v>
      </c>
      <c r="K12" s="135">
        <v>46.215000000000003</v>
      </c>
      <c r="L12" s="135">
        <v>83.75</v>
      </c>
      <c r="M12" s="135">
        <v>-102.43600000000001</v>
      </c>
      <c r="N12" s="135">
        <v>-18.686</v>
      </c>
      <c r="O12" s="135">
        <v>-66.173000000000002</v>
      </c>
      <c r="P12" s="135">
        <v>6.5389999999999997</v>
      </c>
      <c r="Q12" s="135">
        <v>-59.634</v>
      </c>
      <c r="R12" s="135">
        <v>-78.319999999999993</v>
      </c>
      <c r="S12" s="135">
        <v>-114.417</v>
      </c>
      <c r="T12" s="135">
        <v>-52.183</v>
      </c>
      <c r="U12" s="135">
        <v>-166.6</v>
      </c>
      <c r="V12" s="135">
        <v>475.33100000000002</v>
      </c>
      <c r="W12" s="135">
        <v>5.5</v>
      </c>
      <c r="X12" s="135">
        <v>480.83100000000002</v>
      </c>
      <c r="Y12" s="135">
        <v>314.23099999999999</v>
      </c>
      <c r="Z12" s="191">
        <v>-31</v>
      </c>
      <c r="AA12" s="191">
        <v>-25</v>
      </c>
      <c r="AB12" s="135">
        <v>-56</v>
      </c>
      <c r="AC12" s="135">
        <v>-652</v>
      </c>
      <c r="AD12" s="135">
        <v>-336</v>
      </c>
      <c r="AE12" s="135">
        <v>-988</v>
      </c>
      <c r="AF12" s="135">
        <v>-1044</v>
      </c>
      <c r="AG12" s="135">
        <v>-218</v>
      </c>
      <c r="AH12" s="135">
        <v>-292</v>
      </c>
      <c r="AI12" s="135">
        <v>-510</v>
      </c>
      <c r="AJ12" s="135">
        <v>-270</v>
      </c>
      <c r="AK12" s="135">
        <v>464</v>
      </c>
      <c r="AL12" s="135">
        <v>194</v>
      </c>
      <c r="AM12" s="135">
        <v>-316</v>
      </c>
    </row>
    <row r="13" spans="2:39" s="1" customFormat="1" ht="23.65" outlineLevel="1" thickBot="1">
      <c r="B13" s="25" t="s">
        <v>113</v>
      </c>
      <c r="C13" s="19" t="s">
        <v>273</v>
      </c>
      <c r="D13" s="138">
        <v>657.70299999999997</v>
      </c>
      <c r="E13" s="138">
        <v>1089.6210000000001</v>
      </c>
      <c r="F13" s="138">
        <v>2192.7669999999998</v>
      </c>
      <c r="G13" s="138">
        <v>3282.3879999999999</v>
      </c>
      <c r="H13" s="138">
        <v>2311.86</v>
      </c>
      <c r="I13" s="138">
        <v>2032.306</v>
      </c>
      <c r="J13" s="138">
        <v>4344.1660000000002</v>
      </c>
      <c r="K13" s="138">
        <v>7626.5540000000001</v>
      </c>
      <c r="L13" s="138">
        <v>3941.605</v>
      </c>
      <c r="M13" s="138">
        <v>2215.4879999999998</v>
      </c>
      <c r="N13" s="138">
        <v>6157.0929999999998</v>
      </c>
      <c r="O13" s="138">
        <v>4785.884</v>
      </c>
      <c r="P13" s="138">
        <v>4312.424</v>
      </c>
      <c r="Q13" s="138">
        <v>9098.3080000000009</v>
      </c>
      <c r="R13" s="138">
        <v>15255.401</v>
      </c>
      <c r="S13" s="138">
        <v>6759.4759999999997</v>
      </c>
      <c r="T13" s="138">
        <v>5407.6750000000002</v>
      </c>
      <c r="U13" s="138">
        <v>12167.151</v>
      </c>
      <c r="V13" s="138">
        <v>5488.4120000000003</v>
      </c>
      <c r="W13" s="138">
        <v>2961.2820000000002</v>
      </c>
      <c r="X13" s="138">
        <v>8449.6939999999995</v>
      </c>
      <c r="Y13" s="138">
        <v>20616.845000000001</v>
      </c>
      <c r="Z13" s="183">
        <v>3737</v>
      </c>
      <c r="AA13" s="183">
        <v>3627</v>
      </c>
      <c r="AB13" s="138">
        <v>7364</v>
      </c>
      <c r="AC13" s="138">
        <v>4105</v>
      </c>
      <c r="AD13" s="138">
        <v>4472</v>
      </c>
      <c r="AE13" s="138">
        <v>8577</v>
      </c>
      <c r="AF13" s="138">
        <v>15942</v>
      </c>
      <c r="AG13" s="138">
        <v>2718</v>
      </c>
      <c r="AH13" s="138">
        <v>4767</v>
      </c>
      <c r="AI13" s="138">
        <v>7485</v>
      </c>
      <c r="AJ13" s="138">
        <v>5187</v>
      </c>
      <c r="AK13" s="138">
        <v>7637</v>
      </c>
      <c r="AL13" s="138">
        <v>12824</v>
      </c>
      <c r="AM13" s="138">
        <v>20309</v>
      </c>
    </row>
    <row r="14" spans="2:39" s="1" customFormat="1" ht="14.65" outlineLevel="1" thickBot="1">
      <c r="B14" s="26" t="s">
        <v>114</v>
      </c>
      <c r="C14" s="20" t="s">
        <v>242</v>
      </c>
      <c r="D14" s="135">
        <v>-1120.2249999999999</v>
      </c>
      <c r="E14" s="135">
        <v>-548.99</v>
      </c>
      <c r="F14" s="135">
        <v>-123.96</v>
      </c>
      <c r="G14" s="135">
        <v>-672.95</v>
      </c>
      <c r="H14" s="135">
        <v>1724.9269999999999</v>
      </c>
      <c r="I14" s="135">
        <v>-715.74699999999996</v>
      </c>
      <c r="J14" s="135">
        <v>1009.18</v>
      </c>
      <c r="K14" s="135">
        <v>336.23</v>
      </c>
      <c r="L14" s="135">
        <v>-1692.8119999999999</v>
      </c>
      <c r="M14" s="135">
        <v>-10365.780000000001</v>
      </c>
      <c r="N14" s="135">
        <v>-12058.592000000001</v>
      </c>
      <c r="O14" s="135">
        <v>8085.2250000000004</v>
      </c>
      <c r="P14" s="135">
        <v>-25380.278999999999</v>
      </c>
      <c r="Q14" s="135">
        <v>-17295.054</v>
      </c>
      <c r="R14" s="135">
        <v>-29353.646000000001</v>
      </c>
      <c r="S14" s="135">
        <v>1856.326</v>
      </c>
      <c r="T14" s="135">
        <v>-16699.618999999999</v>
      </c>
      <c r="U14" s="135">
        <v>-14843.293</v>
      </c>
      <c r="V14" s="135">
        <v>-1067.22</v>
      </c>
      <c r="W14" s="135">
        <v>10364.683000000001</v>
      </c>
      <c r="X14" s="135">
        <v>9297.4629999999997</v>
      </c>
      <c r="Y14" s="135">
        <v>-5545.83</v>
      </c>
      <c r="Z14" s="191">
        <v>-10949</v>
      </c>
      <c r="AA14" s="191">
        <v>11148</v>
      </c>
      <c r="AB14" s="206">
        <v>199</v>
      </c>
      <c r="AC14" s="135">
        <v>-6746</v>
      </c>
      <c r="AD14" s="135">
        <v>4882</v>
      </c>
      <c r="AE14" s="135">
        <v>-1864</v>
      </c>
      <c r="AF14" s="135">
        <v>-1665</v>
      </c>
      <c r="AG14" s="135">
        <v>6212</v>
      </c>
      <c r="AH14" s="135">
        <v>-15519</v>
      </c>
      <c r="AI14" s="135">
        <v>-9307</v>
      </c>
      <c r="AJ14" s="135">
        <v>3676</v>
      </c>
      <c r="AK14" s="135">
        <v>-509</v>
      </c>
      <c r="AL14" s="135">
        <v>3167</v>
      </c>
      <c r="AM14" s="135">
        <v>-6140</v>
      </c>
    </row>
    <row r="15" spans="2:39" s="1" customFormat="1" ht="14.65" outlineLevel="1" thickBot="1">
      <c r="B15" s="26" t="s">
        <v>115</v>
      </c>
      <c r="C15" s="20" t="s">
        <v>243</v>
      </c>
      <c r="D15" s="135">
        <v>44429</v>
      </c>
      <c r="E15" s="135">
        <v>17427.145</v>
      </c>
      <c r="F15" s="135">
        <v>39490.165999999997</v>
      </c>
      <c r="G15" s="135">
        <v>56917.311000000002</v>
      </c>
      <c r="H15" s="135">
        <v>5038.451</v>
      </c>
      <c r="I15" s="135">
        <v>26349.585999999999</v>
      </c>
      <c r="J15" s="135">
        <v>31388.037</v>
      </c>
      <c r="K15" s="135">
        <v>88305.347999999998</v>
      </c>
      <c r="L15" s="135">
        <v>33861.665000000001</v>
      </c>
      <c r="M15" s="135">
        <v>37694.786999999997</v>
      </c>
      <c r="N15" s="135">
        <v>71556.452000000005</v>
      </c>
      <c r="O15" s="135">
        <v>41094.987000000001</v>
      </c>
      <c r="P15" s="135">
        <v>53841.966999999997</v>
      </c>
      <c r="Q15" s="135">
        <v>94936.953999999998</v>
      </c>
      <c r="R15" s="135">
        <v>166493.40599999999</v>
      </c>
      <c r="S15" s="135">
        <v>44544.607000000004</v>
      </c>
      <c r="T15" s="135">
        <v>58119.226999999999</v>
      </c>
      <c r="U15" s="135">
        <v>102663.834</v>
      </c>
      <c r="V15" s="135">
        <v>54960.309000000001</v>
      </c>
      <c r="W15" s="135">
        <v>34407.330999999998</v>
      </c>
      <c r="X15" s="135">
        <v>89367.64</v>
      </c>
      <c r="Y15" s="135">
        <v>192031.47399999999</v>
      </c>
      <c r="Z15" s="191">
        <v>50999</v>
      </c>
      <c r="AA15" s="191">
        <v>53201</v>
      </c>
      <c r="AB15" s="206">
        <v>104200</v>
      </c>
      <c r="AC15" s="135">
        <v>70049</v>
      </c>
      <c r="AD15" s="135">
        <v>54349</v>
      </c>
      <c r="AE15" s="135">
        <v>124398</v>
      </c>
      <c r="AF15" s="135">
        <v>228598</v>
      </c>
      <c r="AG15" s="135">
        <v>45615</v>
      </c>
      <c r="AH15" s="135">
        <v>70544</v>
      </c>
      <c r="AI15" s="135">
        <v>116159</v>
      </c>
      <c r="AJ15" s="135">
        <v>67470</v>
      </c>
      <c r="AK15" s="135">
        <v>70667</v>
      </c>
      <c r="AL15" s="135">
        <v>138137</v>
      </c>
      <c r="AM15" s="135">
        <v>254296</v>
      </c>
    </row>
    <row r="16" spans="2:39" s="1" customFormat="1" ht="14.65" outlineLevel="1" thickBot="1">
      <c r="B16" s="26" t="s">
        <v>116</v>
      </c>
      <c r="C16" s="20" t="s">
        <v>244</v>
      </c>
      <c r="D16" s="135">
        <v>-95.688999999999993</v>
      </c>
      <c r="E16" s="135">
        <v>-3972.3049999999998</v>
      </c>
      <c r="F16" s="135">
        <v>1112.848</v>
      </c>
      <c r="G16" s="135">
        <v>-2859.4569999999999</v>
      </c>
      <c r="H16" s="135">
        <v>880.96900000000005</v>
      </c>
      <c r="I16" s="135">
        <v>1331.421</v>
      </c>
      <c r="J16" s="135">
        <v>2212.39</v>
      </c>
      <c r="K16" s="135">
        <v>-647.06700000000001</v>
      </c>
      <c r="L16" s="135">
        <v>-5563.5150000000003</v>
      </c>
      <c r="M16" s="135">
        <v>-730.67</v>
      </c>
      <c r="N16" s="135">
        <v>-6294.1850000000004</v>
      </c>
      <c r="O16" s="135">
        <v>400.17399999999998</v>
      </c>
      <c r="P16" s="135">
        <v>2533.5459999999998</v>
      </c>
      <c r="Q16" s="135">
        <v>2933.72</v>
      </c>
      <c r="R16" s="135">
        <v>-3360.4650000000001</v>
      </c>
      <c r="S16" s="135">
        <v>-8852.2829999999994</v>
      </c>
      <c r="T16" s="135">
        <v>229.99700000000001</v>
      </c>
      <c r="U16" s="135">
        <v>-8622.2860000000001</v>
      </c>
      <c r="V16" s="135">
        <v>-4522.7389999999996</v>
      </c>
      <c r="W16" s="135">
        <v>5941.5010000000002</v>
      </c>
      <c r="X16" s="135">
        <v>1418.7619999999999</v>
      </c>
      <c r="Y16" s="135">
        <v>-7203.5240000000003</v>
      </c>
      <c r="Z16" s="191">
        <v>2235</v>
      </c>
      <c r="AA16" s="191">
        <v>450</v>
      </c>
      <c r="AB16" s="206">
        <v>2685</v>
      </c>
      <c r="AC16" s="135">
        <v>-5115</v>
      </c>
      <c r="AD16" s="135">
        <v>781</v>
      </c>
      <c r="AE16" s="135">
        <v>-4334</v>
      </c>
      <c r="AF16" s="135">
        <v>-1649</v>
      </c>
      <c r="AG16" s="135">
        <v>-1844</v>
      </c>
      <c r="AH16" s="135">
        <v>-7496</v>
      </c>
      <c r="AI16" s="135">
        <v>-9340</v>
      </c>
      <c r="AJ16" s="135">
        <v>8702</v>
      </c>
      <c r="AK16" s="135">
        <v>-6593</v>
      </c>
      <c r="AL16" s="135">
        <v>2109</v>
      </c>
      <c r="AM16" s="135">
        <v>-7231</v>
      </c>
    </row>
    <row r="17" spans="2:39" s="1" customFormat="1" ht="14.65" outlineLevel="1" thickBot="1">
      <c r="B17" s="26" t="s">
        <v>117</v>
      </c>
      <c r="C17" s="20" t="s">
        <v>245</v>
      </c>
      <c r="D17" s="135">
        <v>183.57900000000001</v>
      </c>
      <c r="E17" s="135">
        <v>-2541.6460000000002</v>
      </c>
      <c r="F17" s="135">
        <v>-7479.9110000000001</v>
      </c>
      <c r="G17" s="135">
        <v>-10021.557000000001</v>
      </c>
      <c r="H17" s="135">
        <v>-1213.4480000000001</v>
      </c>
      <c r="I17" s="135">
        <v>6149.8040000000001</v>
      </c>
      <c r="J17" s="135">
        <v>4936.3559999999998</v>
      </c>
      <c r="K17" s="135">
        <v>-5085.201</v>
      </c>
      <c r="L17" s="135">
        <v>-2947.2779999999998</v>
      </c>
      <c r="M17" s="135">
        <v>-1698.009</v>
      </c>
      <c r="N17" s="135">
        <v>-4645.2870000000003</v>
      </c>
      <c r="O17" s="135">
        <v>-5071.3950000000004</v>
      </c>
      <c r="P17" s="135">
        <v>-2094.3130000000001</v>
      </c>
      <c r="Q17" s="135">
        <v>-7165.7079999999996</v>
      </c>
      <c r="R17" s="135">
        <v>-11810.995000000001</v>
      </c>
      <c r="S17" s="135">
        <v>8091.9089999999997</v>
      </c>
      <c r="T17" s="135">
        <v>4656.5129999999999</v>
      </c>
      <c r="U17" s="135">
        <v>12748.422</v>
      </c>
      <c r="V17" s="135">
        <v>-1908.2670000000001</v>
      </c>
      <c r="W17" s="135">
        <v>2082.9630000000002</v>
      </c>
      <c r="X17" s="135">
        <v>174.696</v>
      </c>
      <c r="Y17" s="135">
        <v>12923.118</v>
      </c>
      <c r="Z17" s="191">
        <v>-1365</v>
      </c>
      <c r="AA17" s="191">
        <v>58</v>
      </c>
      <c r="AB17" s="206">
        <v>-1307</v>
      </c>
      <c r="AC17" s="135">
        <v>3405</v>
      </c>
      <c r="AD17" s="135">
        <v>1862</v>
      </c>
      <c r="AE17" s="135">
        <v>5267</v>
      </c>
      <c r="AF17" s="135">
        <v>3960</v>
      </c>
      <c r="AG17" s="135">
        <v>2084</v>
      </c>
      <c r="AH17" s="135">
        <v>-4441</v>
      </c>
      <c r="AI17" s="135">
        <v>-2357</v>
      </c>
      <c r="AJ17" s="135">
        <v>1683</v>
      </c>
      <c r="AK17" s="135">
        <v>283</v>
      </c>
      <c r="AL17" s="135">
        <v>1966</v>
      </c>
      <c r="AM17" s="135">
        <v>-391</v>
      </c>
    </row>
    <row r="18" spans="2:39" s="1" customFormat="1" ht="14.65" outlineLevel="1" thickBot="1">
      <c r="B18" s="26" t="s">
        <v>485</v>
      </c>
      <c r="C18" s="20" t="s">
        <v>486</v>
      </c>
      <c r="D18" s="135">
        <v>-69.265000000000001</v>
      </c>
      <c r="E18" s="135">
        <v>45.628</v>
      </c>
      <c r="F18" s="135">
        <v>15.618</v>
      </c>
      <c r="G18" s="135">
        <v>61.246000000000002</v>
      </c>
      <c r="H18" s="135">
        <v>-183.416</v>
      </c>
      <c r="I18" s="135">
        <v>124.82599999999999</v>
      </c>
      <c r="J18" s="135">
        <v>-58.59</v>
      </c>
      <c r="K18" s="135">
        <v>2.6560000000000001</v>
      </c>
      <c r="L18" s="135">
        <v>-110.56399999999999</v>
      </c>
      <c r="M18" s="135">
        <v>64.043999999999997</v>
      </c>
      <c r="N18" s="135">
        <v>-46.52</v>
      </c>
      <c r="O18" s="135">
        <v>-181.6</v>
      </c>
      <c r="P18" s="135">
        <v>608.08799999999997</v>
      </c>
      <c r="Q18" s="135">
        <v>426.488</v>
      </c>
      <c r="R18" s="135">
        <v>379.96800000000002</v>
      </c>
      <c r="S18" s="135">
        <v>61.796999999999997</v>
      </c>
      <c r="T18" s="135">
        <v>75.308000000000007</v>
      </c>
      <c r="U18" s="135">
        <v>137.10499999999999</v>
      </c>
      <c r="V18" s="135">
        <v>38.177999999999997</v>
      </c>
      <c r="W18" s="135">
        <v>5.0259999999999998</v>
      </c>
      <c r="X18" s="135">
        <v>43.204000000000001</v>
      </c>
      <c r="Y18" s="135">
        <v>180.309</v>
      </c>
      <c r="Z18" s="191">
        <v>3</v>
      </c>
      <c r="AA18" s="191">
        <v>5</v>
      </c>
      <c r="AB18" s="206">
        <v>8</v>
      </c>
      <c r="AC18" s="135">
        <v>-40</v>
      </c>
      <c r="AD18" s="135">
        <v>42</v>
      </c>
      <c r="AE18" s="135">
        <v>2</v>
      </c>
      <c r="AF18" s="135">
        <v>10</v>
      </c>
      <c r="AG18" s="135">
        <v>2</v>
      </c>
      <c r="AH18" s="135">
        <v>33</v>
      </c>
      <c r="AI18" s="135">
        <v>35</v>
      </c>
      <c r="AJ18" s="135">
        <v>30</v>
      </c>
      <c r="AK18" s="135">
        <v>-54</v>
      </c>
      <c r="AL18" s="135">
        <v>-24</v>
      </c>
      <c r="AM18" s="135">
        <v>11</v>
      </c>
    </row>
    <row r="19" spans="2:39" s="1" customFormat="1" ht="14.65" outlineLevel="1" thickBot="1">
      <c r="B19" s="26" t="s">
        <v>118</v>
      </c>
      <c r="C19" s="20" t="s">
        <v>246</v>
      </c>
      <c r="D19" s="135">
        <v>785.154</v>
      </c>
      <c r="E19" s="135">
        <v>304.30200000000002</v>
      </c>
      <c r="F19" s="135">
        <v>427.05900000000003</v>
      </c>
      <c r="G19" s="135">
        <v>731.36099999999999</v>
      </c>
      <c r="H19" s="135">
        <v>642.42200000000003</v>
      </c>
      <c r="I19" s="135">
        <v>2740.7330000000002</v>
      </c>
      <c r="J19" s="135">
        <v>3383.1550000000002</v>
      </c>
      <c r="K19" s="135">
        <v>4114.5159999999996</v>
      </c>
      <c r="L19" s="135">
        <v>2240.625</v>
      </c>
      <c r="M19" s="135">
        <v>839.11599999999999</v>
      </c>
      <c r="N19" s="135">
        <v>3079.741</v>
      </c>
      <c r="O19" s="135">
        <v>-404.483</v>
      </c>
      <c r="P19" s="135">
        <v>-961.82500000000005</v>
      </c>
      <c r="Q19" s="135">
        <v>-1366.308</v>
      </c>
      <c r="R19" s="135">
        <v>1713.433</v>
      </c>
      <c r="S19" s="135">
        <v>-2073.6329999999998</v>
      </c>
      <c r="T19" s="135">
        <v>-1851.742</v>
      </c>
      <c r="U19" s="135">
        <v>-3925.375</v>
      </c>
      <c r="V19" s="135">
        <v>-1398.52</v>
      </c>
      <c r="W19" s="135">
        <v>308.78899999999999</v>
      </c>
      <c r="X19" s="135">
        <v>-1089.731</v>
      </c>
      <c r="Y19" s="135">
        <v>-5015.1059999999998</v>
      </c>
      <c r="Z19" s="191">
        <v>319</v>
      </c>
      <c r="AA19" s="191">
        <v>-439</v>
      </c>
      <c r="AB19" s="206">
        <v>-120</v>
      </c>
      <c r="AC19" s="135">
        <v>-283</v>
      </c>
      <c r="AD19" s="135">
        <v>834</v>
      </c>
      <c r="AE19" s="135">
        <v>551</v>
      </c>
      <c r="AF19" s="135">
        <v>431</v>
      </c>
      <c r="AG19" s="135">
        <v>278</v>
      </c>
      <c r="AH19" s="135">
        <v>-742</v>
      </c>
      <c r="AI19" s="135">
        <v>-464</v>
      </c>
      <c r="AJ19" s="135">
        <v>-80</v>
      </c>
      <c r="AK19" s="135">
        <v>64</v>
      </c>
      <c r="AL19" s="135">
        <v>-16</v>
      </c>
      <c r="AM19" s="135">
        <v>-480</v>
      </c>
    </row>
    <row r="20" spans="2:39" s="1" customFormat="1" ht="14.65" outlineLevel="1" thickBot="1">
      <c r="B20" s="26" t="s">
        <v>119</v>
      </c>
      <c r="C20" s="20" t="s">
        <v>247</v>
      </c>
      <c r="D20" s="135">
        <v>6583.4390000000003</v>
      </c>
      <c r="E20" s="135">
        <v>7396.7439999999997</v>
      </c>
      <c r="F20" s="135">
        <v>-7011.8689999999997</v>
      </c>
      <c r="G20" s="135">
        <v>384.875</v>
      </c>
      <c r="H20" s="135">
        <v>-3552.4789999999998</v>
      </c>
      <c r="I20" s="135">
        <v>6345.2</v>
      </c>
      <c r="J20" s="135">
        <v>2792.721</v>
      </c>
      <c r="K20" s="135">
        <v>3177.596</v>
      </c>
      <c r="L20" s="135">
        <v>3317.9960000000001</v>
      </c>
      <c r="M20" s="135">
        <v>1205.5409999999999</v>
      </c>
      <c r="N20" s="135">
        <v>4523.5370000000003</v>
      </c>
      <c r="O20" s="135">
        <v>-10629.986000000001</v>
      </c>
      <c r="P20" s="135">
        <v>12070.83</v>
      </c>
      <c r="Q20" s="135">
        <v>1440.8440000000001</v>
      </c>
      <c r="R20" s="135">
        <v>5964.3810000000003</v>
      </c>
      <c r="S20" s="135">
        <v>-260.524</v>
      </c>
      <c r="T20" s="135">
        <v>3709.0479999999998</v>
      </c>
      <c r="U20" s="135">
        <v>3448.5239999999999</v>
      </c>
      <c r="V20" s="135">
        <v>-10700.557000000001</v>
      </c>
      <c r="W20" s="135">
        <v>10717.22</v>
      </c>
      <c r="X20" s="135">
        <v>16.663</v>
      </c>
      <c r="Y20" s="135">
        <v>3465.1869999999999</v>
      </c>
      <c r="Z20" s="191">
        <v>7488</v>
      </c>
      <c r="AA20" s="191">
        <v>-8720</v>
      </c>
      <c r="AB20" s="206">
        <v>-1232</v>
      </c>
      <c r="AC20" s="135">
        <v>-13858</v>
      </c>
      <c r="AD20" s="135">
        <v>11703</v>
      </c>
      <c r="AE20" s="135">
        <v>-2155</v>
      </c>
      <c r="AF20" s="135">
        <v>-3387</v>
      </c>
      <c r="AG20" s="135">
        <v>9911</v>
      </c>
      <c r="AH20" s="135">
        <v>19464</v>
      </c>
      <c r="AI20" s="135">
        <v>29375</v>
      </c>
      <c r="AJ20" s="135">
        <v>-25946</v>
      </c>
      <c r="AK20" s="135">
        <v>5147</v>
      </c>
      <c r="AL20" s="135">
        <v>-20799</v>
      </c>
      <c r="AM20" s="135">
        <v>8576</v>
      </c>
    </row>
    <row r="21" spans="2:39" s="1" customFormat="1" ht="14.65" outlineLevel="1" thickBot="1">
      <c r="B21" s="26" t="s">
        <v>120</v>
      </c>
      <c r="C21" s="20" t="s">
        <v>248</v>
      </c>
      <c r="D21" s="135">
        <v>5213.3029999999999</v>
      </c>
      <c r="E21" s="135">
        <v>2046.518</v>
      </c>
      <c r="F21" s="135">
        <v>3170.2429999999999</v>
      </c>
      <c r="G21" s="135">
        <v>5216.7610000000004</v>
      </c>
      <c r="H21" s="135">
        <v>4032.9</v>
      </c>
      <c r="I21" s="135">
        <v>-4696.9040000000005</v>
      </c>
      <c r="J21" s="135">
        <v>-664.00400000000002</v>
      </c>
      <c r="K21" s="135">
        <v>4552.7569999999996</v>
      </c>
      <c r="L21" s="135">
        <v>1721.9670000000001</v>
      </c>
      <c r="M21" s="135">
        <v>3295.009</v>
      </c>
      <c r="N21" s="135">
        <v>5016.9759999999997</v>
      </c>
      <c r="O21" s="135">
        <v>-32.198999999999998</v>
      </c>
      <c r="P21" s="135">
        <v>-4806.9459999999999</v>
      </c>
      <c r="Q21" s="135">
        <v>-4839.1450000000004</v>
      </c>
      <c r="R21" s="135">
        <v>177.83099999999999</v>
      </c>
      <c r="S21" s="135">
        <v>1520.0150000000001</v>
      </c>
      <c r="T21" s="135">
        <v>-210.81</v>
      </c>
      <c r="U21" s="135">
        <v>1309.2049999999999</v>
      </c>
      <c r="V21" s="135">
        <v>1474.9870000000001</v>
      </c>
      <c r="W21" s="135">
        <v>-2460.4160000000002</v>
      </c>
      <c r="X21" s="135">
        <v>-985.42899999999997</v>
      </c>
      <c r="Y21" s="135">
        <v>323.77600000000001</v>
      </c>
      <c r="Z21" s="191">
        <v>155</v>
      </c>
      <c r="AA21" s="191">
        <v>-47</v>
      </c>
      <c r="AB21" s="206">
        <v>108</v>
      </c>
      <c r="AC21" s="135">
        <v>521</v>
      </c>
      <c r="AD21" s="135">
        <v>-1661</v>
      </c>
      <c r="AE21" s="135">
        <v>-1140</v>
      </c>
      <c r="AF21" s="135">
        <v>-1032</v>
      </c>
      <c r="AG21" s="135">
        <v>712</v>
      </c>
      <c r="AH21" s="135">
        <v>-87</v>
      </c>
      <c r="AI21" s="135">
        <v>625</v>
      </c>
      <c r="AJ21" s="135">
        <v>2543</v>
      </c>
      <c r="AK21" s="135">
        <v>-289</v>
      </c>
      <c r="AL21" s="135">
        <v>2254</v>
      </c>
      <c r="AM21" s="135">
        <v>2879</v>
      </c>
    </row>
    <row r="22" spans="2:39" s="1" customFormat="1" ht="14.65" outlineLevel="1" thickBot="1">
      <c r="B22" s="25" t="s">
        <v>17</v>
      </c>
      <c r="C22" s="19" t="s">
        <v>249</v>
      </c>
      <c r="D22" s="138">
        <v>55909</v>
      </c>
      <c r="E22" s="138">
        <v>20157.396000000001</v>
      </c>
      <c r="F22" s="138">
        <v>29600.194</v>
      </c>
      <c r="G22" s="138">
        <v>49757.59</v>
      </c>
      <c r="H22" s="138">
        <v>7370.326</v>
      </c>
      <c r="I22" s="138">
        <v>37628.919000000002</v>
      </c>
      <c r="J22" s="138">
        <v>44999.245000000003</v>
      </c>
      <c r="K22" s="138">
        <v>94756.835000000006</v>
      </c>
      <c r="L22" s="138">
        <v>30828.083999999999</v>
      </c>
      <c r="M22" s="138">
        <v>30304.038</v>
      </c>
      <c r="N22" s="138">
        <v>61132.122000000003</v>
      </c>
      <c r="O22" s="138">
        <v>33260.722999999998</v>
      </c>
      <c r="P22" s="138">
        <v>35811.067999999999</v>
      </c>
      <c r="Q22" s="138">
        <v>69071.790999999997</v>
      </c>
      <c r="R22" s="138">
        <v>130203.913</v>
      </c>
      <c r="S22" s="138">
        <v>44888.214</v>
      </c>
      <c r="T22" s="138">
        <v>48027.921999999999</v>
      </c>
      <c r="U22" s="138">
        <v>92916.135999999999</v>
      </c>
      <c r="V22" s="138">
        <v>36876.171000000002</v>
      </c>
      <c r="W22" s="138">
        <v>61367.097000000002</v>
      </c>
      <c r="X22" s="138">
        <v>98243.267999999996</v>
      </c>
      <c r="Y22" s="138">
        <v>191159.40400000001</v>
      </c>
      <c r="Z22" s="183">
        <v>48885</v>
      </c>
      <c r="AA22" s="183">
        <v>55656</v>
      </c>
      <c r="AB22" s="138">
        <v>104541</v>
      </c>
      <c r="AC22" s="138">
        <v>47933</v>
      </c>
      <c r="AD22" s="138">
        <v>72792</v>
      </c>
      <c r="AE22" s="138">
        <v>120725</v>
      </c>
      <c r="AF22" s="138">
        <v>225266</v>
      </c>
      <c r="AG22" s="138">
        <v>62970</v>
      </c>
      <c r="AH22" s="138">
        <v>61756</v>
      </c>
      <c r="AI22" s="138">
        <v>124726</v>
      </c>
      <c r="AJ22" s="138">
        <v>58078</v>
      </c>
      <c r="AK22" s="138">
        <v>68716</v>
      </c>
      <c r="AL22" s="138">
        <v>126794</v>
      </c>
      <c r="AM22" s="138">
        <v>251520</v>
      </c>
    </row>
    <row r="23" spans="2:39" s="1" customFormat="1" ht="14.65" outlineLevel="1" thickBot="1">
      <c r="B23" s="26" t="s">
        <v>121</v>
      </c>
      <c r="C23" s="20" t="s">
        <v>250</v>
      </c>
      <c r="D23" s="135">
        <v>5.4470000000000001</v>
      </c>
      <c r="E23" s="135">
        <v>9.4019999999999992</v>
      </c>
      <c r="F23" s="135">
        <v>-1.3979999999999999</v>
      </c>
      <c r="G23" s="135">
        <v>8.0039999999999996</v>
      </c>
      <c r="H23" s="135">
        <v>2.806</v>
      </c>
      <c r="I23" s="135">
        <v>141.60599999999999</v>
      </c>
      <c r="J23" s="135">
        <v>144.41200000000001</v>
      </c>
      <c r="K23" s="135">
        <v>152.416</v>
      </c>
      <c r="L23" s="135">
        <v>119.55800000000001</v>
      </c>
      <c r="M23" s="135">
        <v>115.017</v>
      </c>
      <c r="N23" s="135">
        <v>234.57499999999999</v>
      </c>
      <c r="O23" s="135">
        <v>264.75799999999998</v>
      </c>
      <c r="P23" s="135">
        <v>454.541</v>
      </c>
      <c r="Q23" s="135">
        <v>719.29899999999998</v>
      </c>
      <c r="R23" s="135">
        <v>953.87400000000002</v>
      </c>
      <c r="S23" s="135">
        <v>356.47699999999998</v>
      </c>
      <c r="T23" s="135">
        <v>447.09100000000001</v>
      </c>
      <c r="U23" s="135">
        <v>803.56799999999998</v>
      </c>
      <c r="V23" s="135">
        <v>1644.5989999999999</v>
      </c>
      <c r="W23" s="135">
        <v>872.21199999999999</v>
      </c>
      <c r="X23" s="135">
        <v>2516.8110000000001</v>
      </c>
      <c r="Y23" s="135">
        <v>3320.3789999999999</v>
      </c>
      <c r="Z23" s="191">
        <v>799</v>
      </c>
      <c r="AA23" s="191">
        <v>828</v>
      </c>
      <c r="AB23" s="135">
        <v>1627</v>
      </c>
      <c r="AC23" s="135">
        <v>690</v>
      </c>
      <c r="AD23" s="135">
        <v>729</v>
      </c>
      <c r="AE23" s="135">
        <v>1419</v>
      </c>
      <c r="AF23" s="135">
        <v>3046</v>
      </c>
      <c r="AG23" s="135">
        <v>663</v>
      </c>
      <c r="AH23" s="135">
        <v>651</v>
      </c>
      <c r="AI23" s="135">
        <v>1314</v>
      </c>
      <c r="AJ23" s="135">
        <v>622</v>
      </c>
      <c r="AK23" s="135">
        <v>571</v>
      </c>
      <c r="AL23" s="135">
        <v>1193</v>
      </c>
      <c r="AM23" s="135">
        <v>2507</v>
      </c>
    </row>
    <row r="24" spans="2:39" s="1" customFormat="1" ht="14.65" outlineLevel="1" thickBot="1">
      <c r="B24" s="26" t="s">
        <v>122</v>
      </c>
      <c r="C24" s="20" t="s">
        <v>251</v>
      </c>
      <c r="D24" s="135">
        <v>-422.90199999999999</v>
      </c>
      <c r="E24" s="135">
        <v>-90.308000000000007</v>
      </c>
      <c r="F24" s="135">
        <v>-209.75299999999999</v>
      </c>
      <c r="G24" s="135">
        <v>-300.06099999999998</v>
      </c>
      <c r="H24" s="135">
        <v>-103.541</v>
      </c>
      <c r="I24" s="135">
        <v>-327.91</v>
      </c>
      <c r="J24" s="135">
        <v>-431.45100000000002</v>
      </c>
      <c r="K24" s="135">
        <v>-731.51199999999994</v>
      </c>
      <c r="L24" s="135">
        <v>-141.60599999999999</v>
      </c>
      <c r="M24" s="135">
        <v>-282.80599999999998</v>
      </c>
      <c r="N24" s="135">
        <v>-424.41199999999998</v>
      </c>
      <c r="O24" s="135">
        <v>-380.91399999999999</v>
      </c>
      <c r="P24" s="135">
        <v>-804.20899999999995</v>
      </c>
      <c r="Q24" s="135">
        <v>-1185.123</v>
      </c>
      <c r="R24" s="135">
        <v>-1609.5350000000001</v>
      </c>
      <c r="S24" s="135">
        <v>-907.80200000000002</v>
      </c>
      <c r="T24" s="135">
        <v>-1439.422</v>
      </c>
      <c r="U24" s="135">
        <v>-2347.2240000000002</v>
      </c>
      <c r="V24" s="135">
        <v>-2221.8989999999999</v>
      </c>
      <c r="W24" s="135">
        <v>-1376.4</v>
      </c>
      <c r="X24" s="135">
        <v>-3598.299</v>
      </c>
      <c r="Y24" s="135">
        <v>-5945.5230000000001</v>
      </c>
      <c r="Z24" s="191">
        <v>-1184</v>
      </c>
      <c r="AA24" s="191">
        <v>-1209</v>
      </c>
      <c r="AB24" s="135">
        <v>-2393</v>
      </c>
      <c r="AC24" s="135">
        <v>-1463</v>
      </c>
      <c r="AD24" s="135">
        <v>-1220</v>
      </c>
      <c r="AE24" s="135">
        <v>-2683</v>
      </c>
      <c r="AF24" s="135">
        <v>-5076</v>
      </c>
      <c r="AG24" s="135">
        <v>-1481</v>
      </c>
      <c r="AH24" s="135">
        <v>-822</v>
      </c>
      <c r="AI24" s="135">
        <v>-2303</v>
      </c>
      <c r="AJ24" s="135">
        <v>-1941</v>
      </c>
      <c r="AK24" s="135">
        <v>-1038</v>
      </c>
      <c r="AL24" s="135">
        <v>-2979</v>
      </c>
      <c r="AM24" s="135">
        <v>-5282</v>
      </c>
    </row>
    <row r="25" spans="2:39" s="1" customFormat="1" ht="14.65" outlineLevel="1" thickBot="1">
      <c r="B25" s="26" t="s">
        <v>123</v>
      </c>
      <c r="C25" s="20" t="s">
        <v>252</v>
      </c>
      <c r="D25" s="135">
        <v>-304.83300000000003</v>
      </c>
      <c r="E25" s="135">
        <v>-153.57400000000001</v>
      </c>
      <c r="F25" s="135">
        <v>-81.457999999999998</v>
      </c>
      <c r="G25" s="135">
        <v>-235.03200000000001</v>
      </c>
      <c r="H25" s="135">
        <v>-340.452</v>
      </c>
      <c r="I25" s="135">
        <v>261.62099999999998</v>
      </c>
      <c r="J25" s="135">
        <v>-78.831000000000003</v>
      </c>
      <c r="K25" s="135">
        <v>-313.863</v>
      </c>
      <c r="L25" s="135">
        <v>-84.885000000000005</v>
      </c>
      <c r="M25" s="135">
        <v>-559.678</v>
      </c>
      <c r="N25" s="135">
        <v>-644.56299999999999</v>
      </c>
      <c r="O25" s="135">
        <v>-576.02700000000004</v>
      </c>
      <c r="P25" s="135">
        <v>-142.43</v>
      </c>
      <c r="Q25" s="135">
        <v>-718.45699999999999</v>
      </c>
      <c r="R25" s="135">
        <v>-1363.02</v>
      </c>
      <c r="S25" s="135">
        <v>-352.63200000000001</v>
      </c>
      <c r="T25" s="135">
        <v>-1060.3340000000001</v>
      </c>
      <c r="U25" s="135">
        <v>-1412.9659999999999</v>
      </c>
      <c r="V25" s="135">
        <v>-630.16600000000005</v>
      </c>
      <c r="W25" s="135">
        <v>-273.97000000000003</v>
      </c>
      <c r="X25" s="135">
        <v>-904.13599999999997</v>
      </c>
      <c r="Y25" s="135">
        <v>-2317.1019999999999</v>
      </c>
      <c r="Z25" s="191">
        <v>-740</v>
      </c>
      <c r="AA25" s="191">
        <v>-1542</v>
      </c>
      <c r="AB25" s="135">
        <v>-2282</v>
      </c>
      <c r="AC25" s="135">
        <v>-960</v>
      </c>
      <c r="AD25" s="135">
        <v>259</v>
      </c>
      <c r="AE25" s="135">
        <v>-701</v>
      </c>
      <c r="AF25" s="135">
        <v>-2983</v>
      </c>
      <c r="AG25" s="135">
        <v>-1022</v>
      </c>
      <c r="AH25" s="135">
        <v>-811</v>
      </c>
      <c r="AI25" s="135">
        <v>-1833</v>
      </c>
      <c r="AJ25" s="135">
        <v>-382</v>
      </c>
      <c r="AK25" s="135">
        <v>-321</v>
      </c>
      <c r="AL25" s="135">
        <v>-703</v>
      </c>
      <c r="AM25" s="135">
        <v>-2536</v>
      </c>
    </row>
    <row r="26" spans="2:39" s="1" customFormat="1" ht="14.65" outlineLevel="1" thickBot="1">
      <c r="B26" s="25" t="s">
        <v>124</v>
      </c>
      <c r="C26" s="19" t="s">
        <v>253</v>
      </c>
      <c r="D26" s="138">
        <v>55845</v>
      </c>
      <c r="E26" s="138">
        <v>21012.537</v>
      </c>
      <c r="F26" s="138">
        <v>31500.351999999999</v>
      </c>
      <c r="G26" s="138">
        <v>52512.889000000003</v>
      </c>
      <c r="H26" s="138">
        <v>9240.9989999999998</v>
      </c>
      <c r="I26" s="138">
        <v>39736.542000000001</v>
      </c>
      <c r="J26" s="138">
        <v>48977.540999999997</v>
      </c>
      <c r="K26" s="138">
        <v>101490.43</v>
      </c>
      <c r="L26" s="138">
        <v>34662.756000000001</v>
      </c>
      <c r="M26" s="138">
        <v>31792.059000000001</v>
      </c>
      <c r="N26" s="138">
        <v>66454.815000000002</v>
      </c>
      <c r="O26" s="138">
        <v>37354.423999999999</v>
      </c>
      <c r="P26" s="138">
        <v>39631.394</v>
      </c>
      <c r="Q26" s="138">
        <v>76985.817999999999</v>
      </c>
      <c r="R26" s="138">
        <v>143440.633</v>
      </c>
      <c r="S26" s="138">
        <v>50743.733</v>
      </c>
      <c r="T26" s="138">
        <v>51382.932000000001</v>
      </c>
      <c r="U26" s="138">
        <v>102126.66499999999</v>
      </c>
      <c r="V26" s="138">
        <v>41157.116999999998</v>
      </c>
      <c r="W26" s="138">
        <v>63550.220999999998</v>
      </c>
      <c r="X26" s="138">
        <v>104707.338</v>
      </c>
      <c r="Y26" s="138">
        <v>206834.003</v>
      </c>
      <c r="Z26" s="183">
        <v>51497.357000000004</v>
      </c>
      <c r="AA26" s="183">
        <v>57359.642999999996</v>
      </c>
      <c r="AB26" s="138">
        <v>108857</v>
      </c>
      <c r="AC26" s="138">
        <v>50305</v>
      </c>
      <c r="AD26" s="138">
        <v>77032</v>
      </c>
      <c r="AE26" s="138">
        <v>127337</v>
      </c>
      <c r="AF26" s="138">
        <v>236195</v>
      </c>
      <c r="AG26" s="138">
        <v>63848</v>
      </c>
      <c r="AH26" s="138">
        <v>65541</v>
      </c>
      <c r="AI26" s="138">
        <v>129389</v>
      </c>
      <c r="AJ26" s="138">
        <v>61564</v>
      </c>
      <c r="AK26" s="138">
        <v>75565</v>
      </c>
      <c r="AL26" s="138">
        <v>137129</v>
      </c>
      <c r="AM26" s="138">
        <v>266518</v>
      </c>
    </row>
    <row r="27" spans="2:39" s="1" customFormat="1" ht="23.65" outlineLevel="1" thickBot="1">
      <c r="B27" s="26" t="s">
        <v>125</v>
      </c>
      <c r="C27" s="20" t="s">
        <v>254</v>
      </c>
      <c r="D27" s="135">
        <v>-9052.732</v>
      </c>
      <c r="E27" s="135">
        <v>-29.574000000000002</v>
      </c>
      <c r="F27" s="135">
        <v>-1269.1780000000001</v>
      </c>
      <c r="G27" s="135">
        <v>-1298.752</v>
      </c>
      <c r="H27" s="135">
        <v>-2038.299</v>
      </c>
      <c r="I27" s="135">
        <v>-2732.5749999999998</v>
      </c>
      <c r="J27" s="135">
        <v>-4770.8739999999998</v>
      </c>
      <c r="K27" s="135">
        <v>-6069.6260000000002</v>
      </c>
      <c r="L27" s="135">
        <v>-1942.693</v>
      </c>
      <c r="M27" s="135">
        <v>-2584.5720000000001</v>
      </c>
      <c r="N27" s="135">
        <v>-4527.2650000000003</v>
      </c>
      <c r="O27" s="135">
        <v>-2022.86</v>
      </c>
      <c r="P27" s="135">
        <v>-954.19399999999996</v>
      </c>
      <c r="Q27" s="135">
        <v>-2977.0540000000001</v>
      </c>
      <c r="R27" s="135">
        <v>-7504.3190000000004</v>
      </c>
      <c r="S27" s="135">
        <v>-1136.53</v>
      </c>
      <c r="T27" s="135">
        <v>-1522.346</v>
      </c>
      <c r="U27" s="135">
        <v>-2658.8760000000002</v>
      </c>
      <c r="V27" s="135">
        <v>-3594.8560000000002</v>
      </c>
      <c r="W27" s="135">
        <v>-2637.3040000000001</v>
      </c>
      <c r="X27" s="135">
        <v>-6232.16</v>
      </c>
      <c r="Y27" s="135">
        <v>-8891.0360000000001</v>
      </c>
      <c r="Z27" s="135">
        <v>-2497</v>
      </c>
      <c r="AA27" s="135">
        <v>-1177</v>
      </c>
      <c r="AB27" s="135">
        <v>-3674</v>
      </c>
      <c r="AC27" s="135">
        <v>-3005</v>
      </c>
      <c r="AD27" s="135">
        <v>-1757</v>
      </c>
      <c r="AE27" s="135">
        <v>-4762</v>
      </c>
      <c r="AF27" s="135">
        <v>-8436</v>
      </c>
      <c r="AG27" s="135">
        <v>-2117</v>
      </c>
      <c r="AH27" s="135">
        <v>-5809</v>
      </c>
      <c r="AI27" s="135">
        <v>-7926</v>
      </c>
      <c r="AJ27" s="135">
        <v>-3911</v>
      </c>
      <c r="AK27" s="135">
        <v>-5764</v>
      </c>
      <c r="AL27" s="135">
        <v>-9675</v>
      </c>
      <c r="AM27" s="135">
        <v>-17601</v>
      </c>
    </row>
    <row r="28" spans="2:39" s="1" customFormat="1" ht="23.65" outlineLevel="1" thickBot="1">
      <c r="B28" s="26" t="s">
        <v>126</v>
      </c>
      <c r="C28" s="20" t="s">
        <v>255</v>
      </c>
      <c r="D28" s="135">
        <v>2380.8530000000001</v>
      </c>
      <c r="E28" s="135">
        <v>321.11799999999999</v>
      </c>
      <c r="F28" s="135">
        <v>548.38900000000001</v>
      </c>
      <c r="G28" s="135">
        <v>869.50699999999995</v>
      </c>
      <c r="H28" s="135">
        <v>472.36599999999999</v>
      </c>
      <c r="I28" s="135">
        <v>286.64100000000002</v>
      </c>
      <c r="J28" s="135">
        <v>759.00699999999995</v>
      </c>
      <c r="K28" s="135">
        <v>1628.5139999999999</v>
      </c>
      <c r="L28" s="135">
        <v>260.43599999999998</v>
      </c>
      <c r="M28" s="135">
        <v>1137.26</v>
      </c>
      <c r="N28" s="135">
        <v>1397.6959999999999</v>
      </c>
      <c r="O28" s="135">
        <v>915.13699999999994</v>
      </c>
      <c r="P28" s="135">
        <v>1045.5219999999999</v>
      </c>
      <c r="Q28" s="135">
        <v>1960.6590000000001</v>
      </c>
      <c r="R28" s="135">
        <v>3358.355</v>
      </c>
      <c r="S28" s="135">
        <v>1643.962</v>
      </c>
      <c r="T28" s="135">
        <v>1267.0150000000001</v>
      </c>
      <c r="U28" s="135">
        <v>2910.9769999999999</v>
      </c>
      <c r="V28" s="135">
        <v>1826.8889999999999</v>
      </c>
      <c r="W28" s="135">
        <v>2190.1579999999999</v>
      </c>
      <c r="X28" s="135">
        <v>4017.047</v>
      </c>
      <c r="Y28" s="135">
        <v>6928.0240000000003</v>
      </c>
      <c r="Z28" s="135">
        <v>1848</v>
      </c>
      <c r="AA28" s="135">
        <v>293</v>
      </c>
      <c r="AB28" s="135">
        <v>2141</v>
      </c>
      <c r="AC28" s="135">
        <v>1534</v>
      </c>
      <c r="AD28" s="135">
        <v>2392</v>
      </c>
      <c r="AE28" s="135">
        <v>3926</v>
      </c>
      <c r="AF28" s="135">
        <v>6067</v>
      </c>
      <c r="AG28" s="135">
        <v>1341</v>
      </c>
      <c r="AH28" s="135">
        <v>3105</v>
      </c>
      <c r="AI28" s="135">
        <v>4446</v>
      </c>
      <c r="AJ28" s="135">
        <v>1918</v>
      </c>
      <c r="AK28" s="135">
        <v>1472</v>
      </c>
      <c r="AL28" s="135">
        <v>3390</v>
      </c>
      <c r="AM28" s="135">
        <v>7836</v>
      </c>
    </row>
    <row r="29" spans="2:39" s="1" customFormat="1" ht="14.65" outlineLevel="1" thickBot="1">
      <c r="B29" s="26" t="s">
        <v>127</v>
      </c>
      <c r="C29" s="20" t="s">
        <v>256</v>
      </c>
      <c r="D29" s="135">
        <v>-27.045000000000002</v>
      </c>
      <c r="E29" s="135">
        <v>0</v>
      </c>
      <c r="F29" s="135">
        <v>39.725999999999999</v>
      </c>
      <c r="G29" s="135">
        <v>39.725999999999999</v>
      </c>
      <c r="H29" s="135">
        <v>0</v>
      </c>
      <c r="I29" s="135">
        <v>0</v>
      </c>
      <c r="J29" s="135">
        <v>0</v>
      </c>
      <c r="K29" s="135">
        <v>39.725999999999999</v>
      </c>
      <c r="L29" s="135">
        <v>0</v>
      </c>
      <c r="M29" s="135">
        <v>-2112.306</v>
      </c>
      <c r="N29" s="135">
        <v>-2112.306</v>
      </c>
      <c r="O29" s="135">
        <v>0</v>
      </c>
      <c r="P29" s="135">
        <v>0</v>
      </c>
      <c r="Q29" s="135">
        <v>0</v>
      </c>
      <c r="R29" s="135">
        <v>-2112.306</v>
      </c>
      <c r="S29" s="135">
        <v>-2052.04</v>
      </c>
      <c r="T29" s="135">
        <v>-102.20699999999999</v>
      </c>
      <c r="U29" s="135">
        <v>-2154.2469999999998</v>
      </c>
      <c r="V29" s="135">
        <v>0</v>
      </c>
      <c r="W29" s="135">
        <v>0</v>
      </c>
      <c r="X29" s="135">
        <v>0</v>
      </c>
      <c r="Y29" s="135">
        <v>-2154.2469999999998</v>
      </c>
      <c r="Z29" s="135">
        <v>0</v>
      </c>
      <c r="AA29" s="135">
        <v>0</v>
      </c>
      <c r="AB29" s="135">
        <v>0</v>
      </c>
      <c r="AC29" s="135">
        <v>-1827</v>
      </c>
      <c r="AD29" s="135">
        <v>-10810</v>
      </c>
      <c r="AE29" s="135">
        <v>-12637</v>
      </c>
      <c r="AF29" s="135">
        <v>-12637</v>
      </c>
      <c r="AG29" s="135">
        <v>0</v>
      </c>
      <c r="AH29" s="135">
        <v>-1080</v>
      </c>
      <c r="AI29" s="135">
        <v>-1080</v>
      </c>
      <c r="AJ29" s="135">
        <v>76</v>
      </c>
      <c r="AK29" s="135">
        <v>423</v>
      </c>
      <c r="AL29" s="135">
        <v>499</v>
      </c>
      <c r="AM29" s="135">
        <v>-581</v>
      </c>
    </row>
    <row r="30" spans="2:39" s="1" customFormat="1" ht="14.65" outlineLevel="1" thickBot="1">
      <c r="B30" s="195" t="s">
        <v>128</v>
      </c>
      <c r="C30" s="196" t="s">
        <v>257</v>
      </c>
      <c r="D30" s="197">
        <v>0.91700000000000004</v>
      </c>
      <c r="E30" s="197">
        <v>0</v>
      </c>
      <c r="F30" s="197">
        <v>0</v>
      </c>
      <c r="G30" s="197">
        <v>0</v>
      </c>
      <c r="H30" s="197">
        <v>0</v>
      </c>
      <c r="I30" s="197">
        <v>0</v>
      </c>
      <c r="J30" s="197">
        <v>0</v>
      </c>
      <c r="K30" s="197">
        <v>0</v>
      </c>
      <c r="L30" s="197">
        <v>0</v>
      </c>
      <c r="M30" s="197">
        <v>0</v>
      </c>
      <c r="N30" s="197">
        <v>0</v>
      </c>
      <c r="O30" s="197">
        <v>-1850</v>
      </c>
      <c r="P30" s="197">
        <v>0</v>
      </c>
      <c r="Q30" s="197">
        <v>-1850</v>
      </c>
      <c r="R30" s="197">
        <v>-1850</v>
      </c>
      <c r="S30" s="197">
        <v>0</v>
      </c>
      <c r="T30" s="197">
        <v>0</v>
      </c>
      <c r="U30" s="197">
        <v>0</v>
      </c>
      <c r="V30" s="197">
        <v>0</v>
      </c>
      <c r="W30" s="197">
        <v>0</v>
      </c>
      <c r="X30" s="197">
        <v>0</v>
      </c>
      <c r="Y30" s="197">
        <v>0</v>
      </c>
      <c r="Z30" s="197">
        <v>0</v>
      </c>
      <c r="AA30" s="197">
        <v>0</v>
      </c>
      <c r="AB30" s="197">
        <v>0</v>
      </c>
      <c r="AC30" s="197">
        <v>0</v>
      </c>
      <c r="AD30" s="197">
        <v>0</v>
      </c>
      <c r="AE30" s="197">
        <v>0</v>
      </c>
      <c r="AF30" s="197">
        <v>0</v>
      </c>
      <c r="AG30" s="197">
        <v>0</v>
      </c>
      <c r="AH30" s="135">
        <v>0</v>
      </c>
      <c r="AI30" s="135">
        <v>0</v>
      </c>
      <c r="AJ30" s="135">
        <v>0</v>
      </c>
      <c r="AK30" s="135">
        <v>0</v>
      </c>
      <c r="AL30" s="135">
        <v>0</v>
      </c>
      <c r="AM30" s="197">
        <v>0</v>
      </c>
    </row>
    <row r="31" spans="2:39" s="1" customFormat="1" ht="14.65" outlineLevel="1" thickBot="1">
      <c r="B31" s="195" t="s">
        <v>515</v>
      </c>
      <c r="C31" s="196" t="s">
        <v>516</v>
      </c>
      <c r="D31" s="197">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197">
        <v>350</v>
      </c>
      <c r="U31" s="197">
        <v>350</v>
      </c>
      <c r="V31" s="197">
        <v>0</v>
      </c>
      <c r="W31" s="197">
        <v>0</v>
      </c>
      <c r="X31" s="197">
        <v>0</v>
      </c>
      <c r="Y31" s="197">
        <v>350</v>
      </c>
      <c r="Z31" s="197">
        <v>0</v>
      </c>
      <c r="AA31" s="197">
        <v>350</v>
      </c>
      <c r="AB31" s="197">
        <v>350</v>
      </c>
      <c r="AC31" s="197">
        <v>0</v>
      </c>
      <c r="AD31" s="197">
        <v>0</v>
      </c>
      <c r="AE31" s="197">
        <v>0</v>
      </c>
      <c r="AF31" s="197">
        <v>350</v>
      </c>
      <c r="AG31" s="197">
        <v>0</v>
      </c>
      <c r="AH31" s="135">
        <v>670</v>
      </c>
      <c r="AI31" s="135">
        <v>670</v>
      </c>
      <c r="AJ31" s="135">
        <v>0</v>
      </c>
      <c r="AK31" s="135">
        <v>0</v>
      </c>
      <c r="AL31" s="135">
        <v>0</v>
      </c>
      <c r="AM31" s="197">
        <v>670</v>
      </c>
    </row>
    <row r="32" spans="2:39" s="1" customFormat="1" ht="14.65" outlineLevel="1" thickBot="1">
      <c r="B32" s="25" t="s">
        <v>129</v>
      </c>
      <c r="C32" s="19" t="s">
        <v>258</v>
      </c>
      <c r="D32" s="138">
        <v>-6698.0069999999996</v>
      </c>
      <c r="E32" s="138">
        <v>291.54399999999998</v>
      </c>
      <c r="F32" s="138">
        <v>-681.06299999999999</v>
      </c>
      <c r="G32" s="138">
        <v>-389.51900000000001</v>
      </c>
      <c r="H32" s="138">
        <v>-1565.933</v>
      </c>
      <c r="I32" s="138">
        <v>-2445.9340000000002</v>
      </c>
      <c r="J32" s="138">
        <v>-4011.8670000000002</v>
      </c>
      <c r="K32" s="138">
        <v>-4401.3860000000004</v>
      </c>
      <c r="L32" s="138">
        <v>-1682.2570000000001</v>
      </c>
      <c r="M32" s="138">
        <v>-3559.6179999999999</v>
      </c>
      <c r="N32" s="138">
        <v>-5241.875</v>
      </c>
      <c r="O32" s="138">
        <v>-2957.723</v>
      </c>
      <c r="P32" s="138">
        <v>91.328000000000003</v>
      </c>
      <c r="Q32" s="138">
        <v>-2866.395</v>
      </c>
      <c r="R32" s="138">
        <v>-8108.27</v>
      </c>
      <c r="S32" s="138">
        <v>-1544.6079999999999</v>
      </c>
      <c r="T32" s="138">
        <v>-7.5380000000000003</v>
      </c>
      <c r="U32" s="138">
        <v>-1552.146</v>
      </c>
      <c r="V32" s="138">
        <v>-1767.9670000000001</v>
      </c>
      <c r="W32" s="138">
        <v>-447.14600000000002</v>
      </c>
      <c r="X32" s="138">
        <v>-2215.1129999999998</v>
      </c>
      <c r="Y32" s="138">
        <v>-3767.259</v>
      </c>
      <c r="Z32" s="183">
        <v>-648.57299999999998</v>
      </c>
      <c r="AA32" s="183">
        <v>-534.42700000000002</v>
      </c>
      <c r="AB32" s="138">
        <v>-1183</v>
      </c>
      <c r="AC32" s="138">
        <v>-3298</v>
      </c>
      <c r="AD32" s="138">
        <v>-10175</v>
      </c>
      <c r="AE32" s="138">
        <v>-13473</v>
      </c>
      <c r="AF32" s="138">
        <v>-14656</v>
      </c>
      <c r="AG32" s="138">
        <v>-776</v>
      </c>
      <c r="AH32" s="138">
        <v>-3114</v>
      </c>
      <c r="AI32" s="138">
        <v>-3890</v>
      </c>
      <c r="AJ32" s="138">
        <v>-1917</v>
      </c>
      <c r="AK32" s="138">
        <v>-3869</v>
      </c>
      <c r="AL32" s="138">
        <v>-5786</v>
      </c>
      <c r="AM32" s="138">
        <v>-9676</v>
      </c>
    </row>
    <row r="33" spans="2:39" s="1" customFormat="1" ht="14.65" thickBot="1">
      <c r="B33" s="26" t="s">
        <v>130</v>
      </c>
      <c r="C33" s="20" t="s">
        <v>259</v>
      </c>
      <c r="D33" s="135">
        <v>922.78599999999994</v>
      </c>
      <c r="E33" s="135">
        <v>0</v>
      </c>
      <c r="F33" s="135">
        <v>733.72400000000005</v>
      </c>
      <c r="G33" s="135">
        <v>733.72400000000005</v>
      </c>
      <c r="H33" s="135">
        <v>0</v>
      </c>
      <c r="I33" s="135">
        <v>9090.9789999999994</v>
      </c>
      <c r="J33" s="135">
        <v>9090.9789999999994</v>
      </c>
      <c r="K33" s="135">
        <v>9824.7029999999995</v>
      </c>
      <c r="L33" s="135">
        <v>0</v>
      </c>
      <c r="M33" s="135">
        <v>1E-3</v>
      </c>
      <c r="N33" s="135">
        <v>1E-3</v>
      </c>
      <c r="O33" s="135">
        <v>-1E-3</v>
      </c>
      <c r="P33" s="135">
        <v>0</v>
      </c>
      <c r="Q33" s="135">
        <v>-1E-3</v>
      </c>
      <c r="R33" s="135">
        <v>0</v>
      </c>
      <c r="S33" s="135">
        <v>0</v>
      </c>
      <c r="T33" s="135">
        <v>0</v>
      </c>
      <c r="U33" s="135">
        <v>0</v>
      </c>
      <c r="V33" s="135">
        <v>0</v>
      </c>
      <c r="W33" s="135">
        <v>0</v>
      </c>
      <c r="X33" s="135">
        <v>0</v>
      </c>
      <c r="Y33" s="135">
        <v>0</v>
      </c>
      <c r="Z33" s="191">
        <v>5700</v>
      </c>
      <c r="AA33" s="191">
        <v>0</v>
      </c>
      <c r="AB33" s="135">
        <v>5700</v>
      </c>
      <c r="AC33" s="135">
        <v>0</v>
      </c>
      <c r="AD33" s="135">
        <v>0</v>
      </c>
      <c r="AE33" s="135">
        <v>0</v>
      </c>
      <c r="AF33" s="135">
        <v>5700</v>
      </c>
      <c r="AG33" s="135">
        <v>0</v>
      </c>
      <c r="AH33" s="135">
        <v>0</v>
      </c>
      <c r="AI33" s="135">
        <v>0</v>
      </c>
      <c r="AJ33" s="135">
        <v>0</v>
      </c>
      <c r="AK33" s="135">
        <v>0</v>
      </c>
      <c r="AL33" s="135">
        <v>0</v>
      </c>
      <c r="AM33" s="135">
        <v>0</v>
      </c>
    </row>
    <row r="34" spans="2:39" s="1" customFormat="1" ht="14.65" thickBot="1">
      <c r="B34" s="26" t="s">
        <v>429</v>
      </c>
      <c r="C34" s="20" t="s">
        <v>425</v>
      </c>
      <c r="D34" s="135">
        <v>0</v>
      </c>
      <c r="E34" s="135">
        <v>0</v>
      </c>
      <c r="F34" s="135">
        <v>0</v>
      </c>
      <c r="G34" s="135">
        <v>0</v>
      </c>
      <c r="H34" s="135">
        <v>0</v>
      </c>
      <c r="I34" s="135">
        <v>0</v>
      </c>
      <c r="J34" s="135">
        <v>0</v>
      </c>
      <c r="K34" s="135">
        <v>0</v>
      </c>
      <c r="L34" s="135">
        <v>0</v>
      </c>
      <c r="M34" s="135">
        <v>0</v>
      </c>
      <c r="N34" s="135">
        <v>0</v>
      </c>
      <c r="O34" s="135">
        <v>0</v>
      </c>
      <c r="P34" s="135">
        <v>-458.91399999999999</v>
      </c>
      <c r="Q34" s="135">
        <v>-458.91399999999999</v>
      </c>
      <c r="R34" s="135">
        <v>-458.91399999999999</v>
      </c>
      <c r="S34" s="135">
        <v>-78.635000000000005</v>
      </c>
      <c r="T34" s="135">
        <v>-1.018</v>
      </c>
      <c r="U34" s="135">
        <v>-79.653000000000006</v>
      </c>
      <c r="V34" s="135">
        <v>0</v>
      </c>
      <c r="W34" s="135">
        <v>-1.4590000000000001</v>
      </c>
      <c r="X34" s="135">
        <v>-1.4590000000000001</v>
      </c>
      <c r="Y34" s="135">
        <v>-81.111999999999995</v>
      </c>
      <c r="Z34" s="191">
        <v>-105</v>
      </c>
      <c r="AA34" s="191">
        <v>-75</v>
      </c>
      <c r="AB34" s="135">
        <v>-180</v>
      </c>
      <c r="AC34" s="135">
        <v>-181</v>
      </c>
      <c r="AD34" s="135">
        <v>-143</v>
      </c>
      <c r="AE34" s="135">
        <v>-324</v>
      </c>
      <c r="AF34" s="135">
        <v>-504</v>
      </c>
      <c r="AG34" s="135">
        <v>-280</v>
      </c>
      <c r="AH34" s="135">
        <v>-79</v>
      </c>
      <c r="AI34" s="135">
        <v>-359</v>
      </c>
      <c r="AJ34" s="135">
        <v>-145</v>
      </c>
      <c r="AK34" s="135">
        <v>-3</v>
      </c>
      <c r="AL34" s="135">
        <v>-148</v>
      </c>
      <c r="AM34" s="135">
        <v>-507</v>
      </c>
    </row>
    <row r="35" spans="2:39" s="1" customFormat="1" ht="14.65" thickBot="1">
      <c r="B35" s="26" t="s">
        <v>584</v>
      </c>
      <c r="C35" s="20" t="s">
        <v>585</v>
      </c>
      <c r="D35" s="135">
        <v>0</v>
      </c>
      <c r="E35" s="135">
        <v>0</v>
      </c>
      <c r="F35" s="135">
        <v>0</v>
      </c>
      <c r="G35" s="135">
        <v>0</v>
      </c>
      <c r="H35" s="135">
        <v>0</v>
      </c>
      <c r="I35" s="135">
        <v>0</v>
      </c>
      <c r="J35" s="135">
        <v>0</v>
      </c>
      <c r="K35" s="135">
        <v>0</v>
      </c>
      <c r="L35" s="135">
        <v>0</v>
      </c>
      <c r="M35" s="135">
        <v>0</v>
      </c>
      <c r="N35" s="135">
        <v>0</v>
      </c>
      <c r="O35" s="135">
        <v>0</v>
      </c>
      <c r="P35" s="135">
        <v>0</v>
      </c>
      <c r="Q35" s="135">
        <v>0</v>
      </c>
      <c r="R35" s="135">
        <v>0</v>
      </c>
      <c r="S35" s="135">
        <v>0</v>
      </c>
      <c r="T35" s="135">
        <v>0</v>
      </c>
      <c r="U35" s="135">
        <v>0</v>
      </c>
      <c r="V35" s="135">
        <v>0</v>
      </c>
      <c r="W35" s="135">
        <v>0</v>
      </c>
      <c r="X35" s="135">
        <v>0</v>
      </c>
      <c r="Y35" s="135">
        <v>0</v>
      </c>
      <c r="Z35" s="135">
        <v>0</v>
      </c>
      <c r="AA35" s="135">
        <v>0</v>
      </c>
      <c r="AB35" s="135">
        <v>0</v>
      </c>
      <c r="AC35" s="135">
        <v>0</v>
      </c>
      <c r="AD35" s="135">
        <v>0</v>
      </c>
      <c r="AE35" s="135">
        <v>0</v>
      </c>
      <c r="AF35" s="135">
        <v>0</v>
      </c>
      <c r="AG35" s="135">
        <v>0</v>
      </c>
      <c r="AH35" s="135">
        <v>0</v>
      </c>
      <c r="AI35" s="135">
        <v>0</v>
      </c>
      <c r="AJ35" s="135">
        <v>0</v>
      </c>
      <c r="AK35" s="135">
        <v>-500</v>
      </c>
      <c r="AL35" s="135">
        <v>-500</v>
      </c>
      <c r="AM35" s="135">
        <v>-500</v>
      </c>
    </row>
    <row r="36" spans="2:39" s="1" customFormat="1" ht="14.65" thickBot="1">
      <c r="B36" s="26" t="s">
        <v>131</v>
      </c>
      <c r="C36" s="20" t="s">
        <v>260</v>
      </c>
      <c r="D36" s="135">
        <v>0</v>
      </c>
      <c r="E36" s="135">
        <v>0</v>
      </c>
      <c r="F36" s="135">
        <v>0</v>
      </c>
      <c r="G36" s="135">
        <v>0</v>
      </c>
      <c r="H36" s="135">
        <v>0</v>
      </c>
      <c r="I36" s="135">
        <v>733.72400000000005</v>
      </c>
      <c r="J36" s="135">
        <v>733.72400000000005</v>
      </c>
      <c r="K36" s="135">
        <v>733.72400000000005</v>
      </c>
      <c r="L36" s="135">
        <v>0</v>
      </c>
      <c r="M36" s="135">
        <v>0</v>
      </c>
      <c r="N36" s="135">
        <v>0</v>
      </c>
      <c r="O36" s="135">
        <v>0</v>
      </c>
      <c r="P36" s="135">
        <v>0</v>
      </c>
      <c r="Q36" s="135">
        <v>0</v>
      </c>
      <c r="R36" s="135">
        <v>0</v>
      </c>
      <c r="S36" s="135">
        <v>0</v>
      </c>
      <c r="T36" s="135">
        <v>0</v>
      </c>
      <c r="U36" s="135">
        <v>0</v>
      </c>
      <c r="V36" s="135">
        <v>0</v>
      </c>
      <c r="W36" s="135">
        <v>0</v>
      </c>
      <c r="X36" s="135">
        <v>0</v>
      </c>
      <c r="Y36" s="135">
        <v>0</v>
      </c>
      <c r="Z36" s="191">
        <v>0</v>
      </c>
      <c r="AA36" s="191">
        <v>0</v>
      </c>
      <c r="AB36" s="135">
        <v>0</v>
      </c>
      <c r="AC36" s="135">
        <v>0</v>
      </c>
      <c r="AD36" s="135">
        <v>0</v>
      </c>
      <c r="AE36" s="135">
        <v>0</v>
      </c>
      <c r="AF36" s="135">
        <v>0</v>
      </c>
      <c r="AG36" s="135">
        <v>0</v>
      </c>
      <c r="AH36" s="135">
        <v>0</v>
      </c>
      <c r="AI36" s="135">
        <v>0</v>
      </c>
      <c r="AJ36" s="135">
        <v>0</v>
      </c>
      <c r="AK36" s="135">
        <v>0</v>
      </c>
      <c r="AL36" s="135">
        <v>0</v>
      </c>
      <c r="AM36" s="135">
        <v>0</v>
      </c>
    </row>
    <row r="37" spans="2:39" s="1" customFormat="1" ht="14.65" thickBot="1">
      <c r="B37" s="26" t="s">
        <v>132</v>
      </c>
      <c r="C37" s="20" t="s">
        <v>261</v>
      </c>
      <c r="D37" s="135">
        <v>0</v>
      </c>
      <c r="E37" s="135">
        <v>-168</v>
      </c>
      <c r="F37" s="135">
        <v>0</v>
      </c>
      <c r="G37" s="135">
        <v>-168</v>
      </c>
      <c r="H37" s="135">
        <v>0</v>
      </c>
      <c r="I37" s="135">
        <v>0</v>
      </c>
      <c r="J37" s="135">
        <v>0</v>
      </c>
      <c r="K37" s="135">
        <v>-168</v>
      </c>
      <c r="L37" s="135">
        <v>0</v>
      </c>
      <c r="M37" s="135">
        <v>-180</v>
      </c>
      <c r="N37" s="135">
        <v>-180</v>
      </c>
      <c r="O37" s="135">
        <v>0</v>
      </c>
      <c r="P37" s="135">
        <v>0</v>
      </c>
      <c r="Q37" s="135">
        <v>0</v>
      </c>
      <c r="R37" s="135">
        <v>-180</v>
      </c>
      <c r="S37" s="135">
        <v>0</v>
      </c>
      <c r="T37" s="135">
        <v>0</v>
      </c>
      <c r="U37" s="135">
        <v>0</v>
      </c>
      <c r="V37" s="135">
        <v>0</v>
      </c>
      <c r="W37" s="135">
        <v>-300.8</v>
      </c>
      <c r="X37" s="135">
        <v>-300.8</v>
      </c>
      <c r="Y37" s="135">
        <v>-300.8</v>
      </c>
      <c r="Z37" s="191">
        <v>-152</v>
      </c>
      <c r="AA37" s="191">
        <v>0</v>
      </c>
      <c r="AB37" s="135">
        <v>-152</v>
      </c>
      <c r="AC37" s="135">
        <v>0</v>
      </c>
      <c r="AD37" s="135">
        <v>0</v>
      </c>
      <c r="AE37" s="135">
        <v>0</v>
      </c>
      <c r="AF37" s="135">
        <v>-152</v>
      </c>
      <c r="AG37" s="135">
        <v>0</v>
      </c>
      <c r="AH37" s="135">
        <v>0</v>
      </c>
      <c r="AI37" s="135">
        <v>0</v>
      </c>
      <c r="AJ37" s="135">
        <v>0</v>
      </c>
      <c r="AK37" s="135">
        <v>0</v>
      </c>
      <c r="AL37" s="135">
        <v>0</v>
      </c>
      <c r="AM37" s="135">
        <v>0</v>
      </c>
    </row>
    <row r="38" spans="2:39" s="1" customFormat="1" ht="23.65" thickBot="1">
      <c r="B38" s="26" t="s">
        <v>133</v>
      </c>
      <c r="C38" s="20" t="s">
        <v>262</v>
      </c>
      <c r="D38" s="135">
        <v>-4366</v>
      </c>
      <c r="E38" s="135">
        <v>1552.933</v>
      </c>
      <c r="F38" s="135">
        <v>27.785</v>
      </c>
      <c r="G38" s="135">
        <v>1580.7180000000001</v>
      </c>
      <c r="H38" s="135">
        <v>-2515.5720000000001</v>
      </c>
      <c r="I38" s="135">
        <v>-2342.8649999999998</v>
      </c>
      <c r="J38" s="135">
        <v>-4858.4369999999999</v>
      </c>
      <c r="K38" s="135">
        <v>-3277.7190000000001</v>
      </c>
      <c r="L38" s="135">
        <v>229.358</v>
      </c>
      <c r="M38" s="135">
        <v>706.899</v>
      </c>
      <c r="N38" s="135">
        <v>936.25699999999995</v>
      </c>
      <c r="O38" s="135">
        <v>494.57</v>
      </c>
      <c r="P38" s="135">
        <v>994.40099999999995</v>
      </c>
      <c r="Q38" s="135">
        <v>1488.971</v>
      </c>
      <c r="R38" s="135">
        <v>2425.2280000000001</v>
      </c>
      <c r="S38" s="135">
        <v>371.88299999999998</v>
      </c>
      <c r="T38" s="135">
        <v>868.077</v>
      </c>
      <c r="U38" s="135">
        <v>1239.96</v>
      </c>
      <c r="V38" s="135">
        <v>12408.592000000001</v>
      </c>
      <c r="W38" s="135">
        <v>-10217.799999999999</v>
      </c>
      <c r="X38" s="135">
        <v>2190.7919999999999</v>
      </c>
      <c r="Y38" s="135">
        <v>3430.752</v>
      </c>
      <c r="Z38" s="191">
        <v>2386</v>
      </c>
      <c r="AA38" s="191">
        <v>1924</v>
      </c>
      <c r="AB38" s="135">
        <v>4310</v>
      </c>
      <c r="AC38" s="135">
        <v>-2307</v>
      </c>
      <c r="AD38" s="135">
        <v>-641</v>
      </c>
      <c r="AE38" s="135">
        <v>-2948</v>
      </c>
      <c r="AF38" s="135">
        <v>1362</v>
      </c>
      <c r="AG38" s="135">
        <v>-2780</v>
      </c>
      <c r="AH38" s="135">
        <v>335</v>
      </c>
      <c r="AI38" s="135">
        <v>-2445</v>
      </c>
      <c r="AJ38" s="135">
        <v>1685</v>
      </c>
      <c r="AK38" s="135">
        <v>66</v>
      </c>
      <c r="AL38" s="135">
        <v>1751</v>
      </c>
      <c r="AM38" s="135">
        <v>-694</v>
      </c>
    </row>
    <row r="39" spans="2:39" s="1" customFormat="1" ht="14.65" thickBot="1">
      <c r="B39" s="26" t="s">
        <v>134</v>
      </c>
      <c r="C39" s="20" t="s">
        <v>263</v>
      </c>
      <c r="D39" s="135">
        <v>-42867</v>
      </c>
      <c r="E39" s="135">
        <v>-14684.947</v>
      </c>
      <c r="F39" s="135">
        <v>-34667.243999999999</v>
      </c>
      <c r="G39" s="135">
        <v>-49352.190999999999</v>
      </c>
      <c r="H39" s="135">
        <v>-6438.78</v>
      </c>
      <c r="I39" s="135">
        <v>-32148.764999999999</v>
      </c>
      <c r="J39" s="135">
        <v>-38587.544999999998</v>
      </c>
      <c r="K39" s="135">
        <v>-87939.736000000004</v>
      </c>
      <c r="L39" s="135">
        <v>-28275.89</v>
      </c>
      <c r="M39" s="135">
        <v>-38284.368999999999</v>
      </c>
      <c r="N39" s="135">
        <v>-66560.259000000005</v>
      </c>
      <c r="O39" s="135">
        <v>-35491.730000000003</v>
      </c>
      <c r="P39" s="135">
        <v>-43052.080999999998</v>
      </c>
      <c r="Q39" s="135">
        <v>-78543.811000000002</v>
      </c>
      <c r="R39" s="135">
        <v>-145104.07</v>
      </c>
      <c r="S39" s="135">
        <v>-49825.864999999998</v>
      </c>
      <c r="T39" s="135">
        <v>-47951.218000000001</v>
      </c>
      <c r="U39" s="135">
        <v>-97777.082999999999</v>
      </c>
      <c r="V39" s="135">
        <v>-46826.972000000002</v>
      </c>
      <c r="W39" s="135">
        <v>-59855.451000000001</v>
      </c>
      <c r="X39" s="135">
        <v>-106682.423</v>
      </c>
      <c r="Y39" s="135">
        <v>-204459.50599999999</v>
      </c>
      <c r="Z39" s="191">
        <v>-46918</v>
      </c>
      <c r="AA39" s="191">
        <v>-54025</v>
      </c>
      <c r="AB39" s="135">
        <v>-100943</v>
      </c>
      <c r="AC39" s="135">
        <v>-50434</v>
      </c>
      <c r="AD39" s="135">
        <v>-67654</v>
      </c>
      <c r="AE39" s="135">
        <v>-118088</v>
      </c>
      <c r="AF39" s="135">
        <v>-219029</v>
      </c>
      <c r="AG39" s="135">
        <v>-59380</v>
      </c>
      <c r="AH39" s="135">
        <v>-68781</v>
      </c>
      <c r="AI39" s="135">
        <v>-128161</v>
      </c>
      <c r="AJ39" s="135">
        <v>-64528</v>
      </c>
      <c r="AK39" s="135">
        <v>-68437</v>
      </c>
      <c r="AL39" s="135">
        <v>-132965</v>
      </c>
      <c r="AM39" s="135">
        <v>-261126</v>
      </c>
    </row>
    <row r="40" spans="2:39" s="1" customFormat="1" ht="14.65" thickBot="1">
      <c r="B40" s="26" t="s">
        <v>135</v>
      </c>
      <c r="C40" s="20" t="s">
        <v>264</v>
      </c>
      <c r="D40" s="135">
        <v>7955.442</v>
      </c>
      <c r="E40" s="135">
        <v>581.75</v>
      </c>
      <c r="F40" s="135">
        <v>709.03399999999999</v>
      </c>
      <c r="G40" s="135">
        <v>1290.7840000000001</v>
      </c>
      <c r="H40" s="135">
        <v>7567.1840000000002</v>
      </c>
      <c r="I40" s="135">
        <v>266.66699999999997</v>
      </c>
      <c r="J40" s="135">
        <v>7833.8509999999997</v>
      </c>
      <c r="K40" s="135">
        <v>9124.6350000000002</v>
      </c>
      <c r="L40" s="135">
        <v>1049.81</v>
      </c>
      <c r="M40" s="135">
        <v>860.81200000000001</v>
      </c>
      <c r="N40" s="135">
        <v>1910.6220000000001</v>
      </c>
      <c r="O40" s="135">
        <v>1023.061</v>
      </c>
      <c r="P40" s="135">
        <v>371.73599999999999</v>
      </c>
      <c r="Q40" s="135">
        <v>1394.797</v>
      </c>
      <c r="R40" s="135">
        <v>3305.4189999999999</v>
      </c>
      <c r="S40" s="135">
        <v>984.572</v>
      </c>
      <c r="T40" s="135">
        <v>767.33799999999997</v>
      </c>
      <c r="U40" s="135">
        <v>1751.91</v>
      </c>
      <c r="V40" s="135">
        <v>1134.077</v>
      </c>
      <c r="W40" s="135">
        <v>1456.222</v>
      </c>
      <c r="X40" s="135">
        <v>2590.299</v>
      </c>
      <c r="Y40" s="135">
        <v>4342.2089999999998</v>
      </c>
      <c r="Z40" s="191">
        <v>795</v>
      </c>
      <c r="AA40" s="191">
        <v>851</v>
      </c>
      <c r="AB40" s="135">
        <v>1646</v>
      </c>
      <c r="AC40" s="135">
        <v>9871</v>
      </c>
      <c r="AD40" s="135">
        <v>12399</v>
      </c>
      <c r="AE40" s="135">
        <v>22270</v>
      </c>
      <c r="AF40" s="135">
        <v>23916</v>
      </c>
      <c r="AG40" s="135">
        <v>10127</v>
      </c>
      <c r="AH40" s="135">
        <v>20304</v>
      </c>
      <c r="AI40" s="135">
        <v>30431</v>
      </c>
      <c r="AJ40" s="135">
        <v>4860</v>
      </c>
      <c r="AK40" s="135">
        <v>-11581</v>
      </c>
      <c r="AL40" s="135">
        <v>-6721</v>
      </c>
      <c r="AM40" s="135">
        <v>23710</v>
      </c>
    </row>
    <row r="41" spans="2:39" s="1" customFormat="1" ht="14.65" thickBot="1">
      <c r="B41" s="26" t="s">
        <v>136</v>
      </c>
      <c r="C41" s="20" t="s">
        <v>265</v>
      </c>
      <c r="D41" s="135">
        <v>-4530.2330000000002</v>
      </c>
      <c r="E41" s="135">
        <v>-881.774</v>
      </c>
      <c r="F41" s="135">
        <v>-2463.5729999999999</v>
      </c>
      <c r="G41" s="135">
        <v>-3345.3470000000002</v>
      </c>
      <c r="H41" s="135">
        <v>-1298.32</v>
      </c>
      <c r="I41" s="135">
        <v>1131.7850000000001</v>
      </c>
      <c r="J41" s="135">
        <v>-166.535</v>
      </c>
      <c r="K41" s="135">
        <v>-3511.8820000000001</v>
      </c>
      <c r="L41" s="135">
        <v>-650.803</v>
      </c>
      <c r="M41" s="135">
        <v>-941.12900000000002</v>
      </c>
      <c r="N41" s="135">
        <v>-1591.932</v>
      </c>
      <c r="O41" s="135">
        <v>1276.7249999999999</v>
      </c>
      <c r="P41" s="135">
        <v>-1320.2439999999999</v>
      </c>
      <c r="Q41" s="135">
        <v>-43.518999999999998</v>
      </c>
      <c r="R41" s="135">
        <v>-1635.451</v>
      </c>
      <c r="S41" s="135">
        <v>-984.39499999999998</v>
      </c>
      <c r="T41" s="135">
        <v>-1682.135</v>
      </c>
      <c r="U41" s="135">
        <v>-2666.53</v>
      </c>
      <c r="V41" s="135">
        <v>-1249.9970000000001</v>
      </c>
      <c r="W41" s="135">
        <v>-1285.8219999999999</v>
      </c>
      <c r="X41" s="135">
        <v>-2535.819</v>
      </c>
      <c r="Y41" s="135">
        <v>-5202.3490000000002</v>
      </c>
      <c r="Z41" s="191">
        <v>-2576</v>
      </c>
      <c r="AA41" s="191">
        <v>-3429</v>
      </c>
      <c r="AB41" s="135">
        <v>-6005</v>
      </c>
      <c r="AC41" s="135">
        <v>-3715</v>
      </c>
      <c r="AD41" s="135">
        <v>-4264</v>
      </c>
      <c r="AE41" s="135">
        <v>-7979</v>
      </c>
      <c r="AF41" s="135">
        <v>-13984</v>
      </c>
      <c r="AG41" s="135">
        <v>-4851</v>
      </c>
      <c r="AH41" s="135">
        <v>-19319</v>
      </c>
      <c r="AI41" s="135">
        <v>-24170</v>
      </c>
      <c r="AJ41" s="135">
        <v>-4178</v>
      </c>
      <c r="AK41" s="135">
        <v>11183</v>
      </c>
      <c r="AL41" s="135">
        <v>7005</v>
      </c>
      <c r="AM41" s="135">
        <v>-17165</v>
      </c>
    </row>
    <row r="42" spans="2:39" s="1" customFormat="1" ht="14.65" thickBot="1">
      <c r="B42" s="26" t="s">
        <v>137</v>
      </c>
      <c r="C42" s="20" t="s">
        <v>266</v>
      </c>
      <c r="D42" s="135">
        <v>-3075.2080000000001</v>
      </c>
      <c r="E42" s="135">
        <v>-1255.8420000000001</v>
      </c>
      <c r="F42" s="135">
        <v>204.376</v>
      </c>
      <c r="G42" s="135">
        <v>-1051.4659999999999</v>
      </c>
      <c r="H42" s="135">
        <v>890.66499999999996</v>
      </c>
      <c r="I42" s="135">
        <v>-2104.6419999999998</v>
      </c>
      <c r="J42" s="135">
        <v>-1213.9770000000001</v>
      </c>
      <c r="K42" s="135">
        <v>-2265.4430000000002</v>
      </c>
      <c r="L42" s="135">
        <v>-340.52100000000002</v>
      </c>
      <c r="M42" s="135">
        <v>-618.95899999999995</v>
      </c>
      <c r="N42" s="135">
        <v>-959.48</v>
      </c>
      <c r="O42" s="135">
        <v>-430.70299999999997</v>
      </c>
      <c r="P42" s="135">
        <v>-118.447</v>
      </c>
      <c r="Q42" s="135">
        <v>-549.15</v>
      </c>
      <c r="R42" s="135">
        <v>-1508.63</v>
      </c>
      <c r="S42" s="135">
        <v>-802.73299999999995</v>
      </c>
      <c r="T42" s="135">
        <v>-1166.3900000000001</v>
      </c>
      <c r="U42" s="135">
        <v>-1969.123</v>
      </c>
      <c r="V42" s="135">
        <v>-1255.999</v>
      </c>
      <c r="W42" s="135">
        <v>-1337.7439999999999</v>
      </c>
      <c r="X42" s="135">
        <v>-2593.7429999999999</v>
      </c>
      <c r="Y42" s="135">
        <v>-4562.866</v>
      </c>
      <c r="Z42" s="191">
        <v>-1353</v>
      </c>
      <c r="AA42" s="191">
        <v>-1558</v>
      </c>
      <c r="AB42" s="135">
        <v>-2911</v>
      </c>
      <c r="AC42" s="135">
        <v>-1376</v>
      </c>
      <c r="AD42" s="135">
        <v>-3201</v>
      </c>
      <c r="AE42" s="135">
        <v>-4577</v>
      </c>
      <c r="AF42" s="135">
        <v>-7488</v>
      </c>
      <c r="AG42" s="135">
        <v>-2374</v>
      </c>
      <c r="AH42" s="135">
        <v>-1666</v>
      </c>
      <c r="AI42" s="135">
        <v>-4040</v>
      </c>
      <c r="AJ42" s="135">
        <v>-2291</v>
      </c>
      <c r="AK42" s="135">
        <v>-2599</v>
      </c>
      <c r="AL42" s="135">
        <v>-4890</v>
      </c>
      <c r="AM42" s="135">
        <v>-8930</v>
      </c>
    </row>
    <row r="43" spans="2:39" s="1" customFormat="1" ht="14.65" thickBot="1">
      <c r="B43" s="25" t="s">
        <v>138</v>
      </c>
      <c r="C43" s="19" t="s">
        <v>267</v>
      </c>
      <c r="D43" s="138">
        <v>-45960.508000000002</v>
      </c>
      <c r="E43" s="138">
        <v>-14855.88</v>
      </c>
      <c r="F43" s="138">
        <v>-35455.898000000001</v>
      </c>
      <c r="G43" s="138">
        <v>-50311.777999999998</v>
      </c>
      <c r="H43" s="138">
        <v>-1794.8230000000001</v>
      </c>
      <c r="I43" s="138">
        <v>-25373.116999999998</v>
      </c>
      <c r="J43" s="138">
        <v>-27167.94</v>
      </c>
      <c r="K43" s="138">
        <v>-77479.717999999993</v>
      </c>
      <c r="L43" s="138">
        <v>-27988.045999999998</v>
      </c>
      <c r="M43" s="138">
        <v>-38456.745000000003</v>
      </c>
      <c r="N43" s="138">
        <v>-66444.790999999997</v>
      </c>
      <c r="O43" s="138">
        <v>-33128.078000000001</v>
      </c>
      <c r="P43" s="138">
        <v>-43583.548999999999</v>
      </c>
      <c r="Q43" s="138">
        <v>-76711.626999999993</v>
      </c>
      <c r="R43" s="138">
        <v>-143156.41800000001</v>
      </c>
      <c r="S43" s="138">
        <v>-50335.173000000003</v>
      </c>
      <c r="T43" s="138">
        <v>-49165.345999999998</v>
      </c>
      <c r="U43" s="138">
        <v>-99500.519</v>
      </c>
      <c r="V43" s="138">
        <v>-35790.298999999999</v>
      </c>
      <c r="W43" s="138">
        <v>-71542.854000000007</v>
      </c>
      <c r="X43" s="138">
        <v>-107333.15300000001</v>
      </c>
      <c r="Y43" s="138">
        <v>-206833.67199999999</v>
      </c>
      <c r="Z43" s="183">
        <v>-42223.061999999998</v>
      </c>
      <c r="AA43" s="183">
        <v>-56311.938000000002</v>
      </c>
      <c r="AB43" s="138">
        <v>-98535</v>
      </c>
      <c r="AC43" s="138">
        <v>-48142</v>
      </c>
      <c r="AD43" s="138">
        <v>-63504</v>
      </c>
      <c r="AE43" s="138">
        <v>-111646</v>
      </c>
      <c r="AF43" s="138">
        <v>-210179</v>
      </c>
      <c r="AG43" s="138">
        <v>-59538</v>
      </c>
      <c r="AH43" s="138">
        <v>-69206</v>
      </c>
      <c r="AI43" s="138">
        <v>-128744</v>
      </c>
      <c r="AJ43" s="138">
        <v>-64597</v>
      </c>
      <c r="AK43" s="138">
        <v>-71871</v>
      </c>
      <c r="AL43" s="138">
        <v>-136468</v>
      </c>
      <c r="AM43" s="138">
        <v>-265212</v>
      </c>
    </row>
    <row r="44" spans="2:39" s="1" customFormat="1" ht="14.65" thickBot="1">
      <c r="B44" s="26" t="s">
        <v>139</v>
      </c>
      <c r="C44" s="20" t="s">
        <v>268</v>
      </c>
      <c r="D44" s="135">
        <v>-0.73199999999999998</v>
      </c>
      <c r="E44" s="135">
        <v>-3.2890000000000001</v>
      </c>
      <c r="F44" s="135">
        <v>2.3439999999999999</v>
      </c>
      <c r="G44" s="135">
        <v>-0.94499999999999995</v>
      </c>
      <c r="H44" s="135">
        <v>-1.0329999999999999</v>
      </c>
      <c r="I44" s="135">
        <v>-2.8000000000000001E-2</v>
      </c>
      <c r="J44" s="135">
        <v>-1.0609999999999999</v>
      </c>
      <c r="K44" s="135">
        <v>-2.0059999999999998</v>
      </c>
      <c r="L44" s="135">
        <v>-8.86</v>
      </c>
      <c r="M44" s="135">
        <v>5.2249999999999996</v>
      </c>
      <c r="N44" s="135">
        <v>-3.6349999999999998</v>
      </c>
      <c r="O44" s="135">
        <v>-0.88600000000000001</v>
      </c>
      <c r="P44" s="135">
        <v>5.782</v>
      </c>
      <c r="Q44" s="135">
        <v>4.8959999999999999</v>
      </c>
      <c r="R44" s="135">
        <v>1.2609999999999999</v>
      </c>
      <c r="S44" s="135">
        <v>-0.14299999999999999</v>
      </c>
      <c r="T44" s="135">
        <v>0.98299999999999998</v>
      </c>
      <c r="U44" s="135">
        <v>0.84</v>
      </c>
      <c r="V44" s="135">
        <v>-0.71499999999999997</v>
      </c>
      <c r="W44" s="135">
        <v>1.093</v>
      </c>
      <c r="X44" s="135">
        <v>0.378</v>
      </c>
      <c r="Y44" s="135">
        <v>1.218</v>
      </c>
      <c r="Z44" s="191">
        <v>-3</v>
      </c>
      <c r="AA44" s="191">
        <v>1</v>
      </c>
      <c r="AB44" s="135">
        <v>-2</v>
      </c>
      <c r="AC44" s="135">
        <v>0</v>
      </c>
      <c r="AD44" s="135">
        <v>-2</v>
      </c>
      <c r="AE44" s="135">
        <v>-2</v>
      </c>
      <c r="AF44" s="135">
        <v>-4</v>
      </c>
      <c r="AG44" s="135">
        <v>-1</v>
      </c>
      <c r="AH44" s="135">
        <v>3</v>
      </c>
      <c r="AI44" s="135">
        <v>2</v>
      </c>
      <c r="AJ44" s="135">
        <v>0</v>
      </c>
      <c r="AK44" s="135">
        <v>0</v>
      </c>
      <c r="AL44" s="135">
        <v>0</v>
      </c>
      <c r="AM44" s="135">
        <v>2</v>
      </c>
    </row>
    <row r="45" spans="2:39" s="1" customFormat="1" ht="14.65" thickBot="1">
      <c r="B45" s="26" t="s">
        <v>140</v>
      </c>
      <c r="C45" s="20" t="s">
        <v>269</v>
      </c>
      <c r="D45" s="135">
        <v>0</v>
      </c>
      <c r="E45" s="135">
        <v>0</v>
      </c>
      <c r="F45" s="135">
        <v>-56.506999999999998</v>
      </c>
      <c r="G45" s="135">
        <v>-56.506999999999998</v>
      </c>
      <c r="H45" s="135">
        <v>94.081000000000003</v>
      </c>
      <c r="I45" s="135">
        <v>-21.997</v>
      </c>
      <c r="J45" s="135">
        <v>72.084000000000003</v>
      </c>
      <c r="K45" s="135">
        <v>15.577</v>
      </c>
      <c r="L45" s="135">
        <v>41.86</v>
      </c>
      <c r="M45" s="135">
        <v>-305.55500000000001</v>
      </c>
      <c r="N45" s="135">
        <v>-263.69499999999999</v>
      </c>
      <c r="O45" s="135">
        <v>-69.536000000000001</v>
      </c>
      <c r="P45" s="135">
        <v>343.95800000000003</v>
      </c>
      <c r="Q45" s="135">
        <v>274.42200000000003</v>
      </c>
      <c r="R45" s="135">
        <v>10.727</v>
      </c>
      <c r="S45" s="135">
        <v>-123.229</v>
      </c>
      <c r="T45" s="135">
        <v>-117.678</v>
      </c>
      <c r="U45" s="135">
        <v>-240.90700000000001</v>
      </c>
      <c r="V45" s="135">
        <v>322.49</v>
      </c>
      <c r="W45" s="135">
        <v>-105.373</v>
      </c>
      <c r="X45" s="135">
        <v>217.11699999999999</v>
      </c>
      <c r="Y45" s="135">
        <v>-23.79</v>
      </c>
      <c r="Z45" s="191">
        <v>33</v>
      </c>
      <c r="AA45" s="191">
        <v>47</v>
      </c>
      <c r="AB45" s="135">
        <v>80</v>
      </c>
      <c r="AC45" s="135">
        <v>-59</v>
      </c>
      <c r="AD45" s="135">
        <v>-51</v>
      </c>
      <c r="AE45" s="135">
        <v>-110</v>
      </c>
      <c r="AF45" s="135">
        <v>-31</v>
      </c>
      <c r="AG45" s="135">
        <v>-5</v>
      </c>
      <c r="AH45" s="135">
        <v>-131</v>
      </c>
      <c r="AI45" s="135">
        <v>-136</v>
      </c>
      <c r="AJ45" s="135">
        <v>123</v>
      </c>
      <c r="AK45" s="135">
        <v>-37</v>
      </c>
      <c r="AL45" s="135">
        <v>86</v>
      </c>
      <c r="AM45" s="135">
        <v>-50</v>
      </c>
    </row>
    <row r="46" spans="2:39" s="1" customFormat="1" ht="23.65" thickBot="1">
      <c r="B46" s="25" t="s">
        <v>141</v>
      </c>
      <c r="C46" s="19" t="s">
        <v>270</v>
      </c>
      <c r="D46" s="138">
        <v>3185.3560000000002</v>
      </c>
      <c r="E46" s="138">
        <v>6444.9120000000003</v>
      </c>
      <c r="F46" s="138">
        <v>-4690.7719999999999</v>
      </c>
      <c r="G46" s="138">
        <v>1754.14</v>
      </c>
      <c r="H46" s="138">
        <v>5973.2910000000002</v>
      </c>
      <c r="I46" s="138">
        <v>11895.466</v>
      </c>
      <c r="J46" s="138">
        <v>17868.757000000001</v>
      </c>
      <c r="K46" s="138">
        <v>19622.897000000001</v>
      </c>
      <c r="L46" s="138">
        <v>5025.4530000000004</v>
      </c>
      <c r="M46" s="138">
        <v>-10524.634</v>
      </c>
      <c r="N46" s="138">
        <v>-5499.1809999999996</v>
      </c>
      <c r="O46" s="138">
        <v>1198.201</v>
      </c>
      <c r="P46" s="138">
        <v>-3511.087</v>
      </c>
      <c r="Q46" s="138">
        <v>-2312.886</v>
      </c>
      <c r="R46" s="138">
        <v>-7812.067</v>
      </c>
      <c r="S46" s="138">
        <v>-1259.42</v>
      </c>
      <c r="T46" s="138">
        <v>2093.3530000000001</v>
      </c>
      <c r="U46" s="138">
        <v>833.93299999999999</v>
      </c>
      <c r="V46" s="138">
        <v>3920.6260000000002</v>
      </c>
      <c r="W46" s="138">
        <v>-8544.0589999999993</v>
      </c>
      <c r="X46" s="138">
        <v>-4623.433</v>
      </c>
      <c r="Y46" s="138">
        <v>-3789.5</v>
      </c>
      <c r="Z46" s="183">
        <v>8656.2729999999992</v>
      </c>
      <c r="AA46" s="183">
        <v>561.72700000000077</v>
      </c>
      <c r="AB46" s="138">
        <v>9218</v>
      </c>
      <c r="AC46" s="138">
        <v>-1194</v>
      </c>
      <c r="AD46" s="138">
        <v>3300</v>
      </c>
      <c r="AE46" s="138">
        <v>2106</v>
      </c>
      <c r="AF46" s="138">
        <v>11325</v>
      </c>
      <c r="AG46" s="138">
        <v>3528</v>
      </c>
      <c r="AH46" s="138">
        <v>-6907</v>
      </c>
      <c r="AI46" s="138">
        <v>-3379</v>
      </c>
      <c r="AJ46" s="138">
        <v>-4827</v>
      </c>
      <c r="AK46" s="138">
        <v>-212</v>
      </c>
      <c r="AL46" s="138">
        <v>-5039</v>
      </c>
      <c r="AM46" s="138">
        <v>-8418</v>
      </c>
    </row>
    <row r="47" spans="2:39" s="1" customFormat="1" ht="14.65" thickBot="1">
      <c r="B47" s="26" t="s">
        <v>142</v>
      </c>
      <c r="C47" s="20" t="s">
        <v>271</v>
      </c>
      <c r="D47" s="135">
        <v>1890.7139999999999</v>
      </c>
      <c r="E47" s="135">
        <v>5076.07</v>
      </c>
      <c r="F47" s="135">
        <v>11520.982</v>
      </c>
      <c r="G47" s="135">
        <v>5076.07</v>
      </c>
      <c r="H47" s="135">
        <v>6830.21</v>
      </c>
      <c r="I47" s="135">
        <v>12803.5</v>
      </c>
      <c r="J47" s="135">
        <v>6830.21</v>
      </c>
      <c r="K47" s="135">
        <v>5076.07</v>
      </c>
      <c r="L47" s="135">
        <v>24698.967000000001</v>
      </c>
      <c r="M47" s="135">
        <v>29724.42</v>
      </c>
      <c r="N47" s="135">
        <v>24698.967000000001</v>
      </c>
      <c r="O47" s="135">
        <v>19199.786</v>
      </c>
      <c r="P47" s="135">
        <v>20397.987000000001</v>
      </c>
      <c r="Q47" s="135">
        <v>19199.786</v>
      </c>
      <c r="R47" s="135">
        <v>24698.967000000001</v>
      </c>
      <c r="S47" s="135">
        <v>16886.900000000001</v>
      </c>
      <c r="T47" s="135">
        <v>15627.48</v>
      </c>
      <c r="U47" s="135">
        <v>16886.900000000001</v>
      </c>
      <c r="V47" s="135">
        <v>17720.832999999999</v>
      </c>
      <c r="W47" s="135">
        <v>21641.458999999999</v>
      </c>
      <c r="X47" s="135">
        <v>17720.832999999999</v>
      </c>
      <c r="Y47" s="135">
        <v>16886.900000000001</v>
      </c>
      <c r="Z47" s="191">
        <v>13097.4</v>
      </c>
      <c r="AA47" s="191">
        <v>21754</v>
      </c>
      <c r="AB47" s="135">
        <v>13097</v>
      </c>
      <c r="AC47" s="135">
        <v>22315</v>
      </c>
      <c r="AD47" s="135">
        <v>21121</v>
      </c>
      <c r="AE47" s="135">
        <v>22315</v>
      </c>
      <c r="AF47" s="135">
        <v>13097</v>
      </c>
      <c r="AG47" s="135">
        <v>24422</v>
      </c>
      <c r="AH47" s="135">
        <v>27950</v>
      </c>
      <c r="AI47" s="135">
        <v>24422</v>
      </c>
      <c r="AJ47" s="135">
        <v>21043</v>
      </c>
      <c r="AK47" s="135">
        <v>16216</v>
      </c>
      <c r="AL47" s="135">
        <v>21043</v>
      </c>
      <c r="AM47" s="135">
        <v>24422</v>
      </c>
    </row>
    <row r="48" spans="2:39" s="1" customFormat="1" ht="14.65" thickBot="1">
      <c r="B48" s="27" t="s">
        <v>143</v>
      </c>
      <c r="C48" s="28" t="s">
        <v>272</v>
      </c>
      <c r="D48" s="144">
        <v>5076.07</v>
      </c>
      <c r="E48" s="144">
        <v>11520.982</v>
      </c>
      <c r="F48" s="144">
        <v>6830.21</v>
      </c>
      <c r="G48" s="144">
        <v>6830.21</v>
      </c>
      <c r="H48" s="144">
        <v>12803.5</v>
      </c>
      <c r="I48" s="144">
        <v>24698.967000000001</v>
      </c>
      <c r="J48" s="144">
        <v>24698.967000000001</v>
      </c>
      <c r="K48" s="144">
        <v>24698.967000000001</v>
      </c>
      <c r="L48" s="144">
        <v>29724.42</v>
      </c>
      <c r="M48" s="144">
        <v>19199.786</v>
      </c>
      <c r="N48" s="144">
        <v>19199.786</v>
      </c>
      <c r="O48" s="144">
        <v>20397.987000000001</v>
      </c>
      <c r="P48" s="144">
        <v>16886.900000000001</v>
      </c>
      <c r="Q48" s="144">
        <v>16886.900000000001</v>
      </c>
      <c r="R48" s="144">
        <v>16886.900000000001</v>
      </c>
      <c r="S48" s="144">
        <v>15627.48</v>
      </c>
      <c r="T48" s="144">
        <v>17720.832999999999</v>
      </c>
      <c r="U48" s="144">
        <v>17720.832999999999</v>
      </c>
      <c r="V48" s="144">
        <v>21641.458999999999</v>
      </c>
      <c r="W48" s="144">
        <v>13097.4</v>
      </c>
      <c r="X48" s="144">
        <v>13097.4</v>
      </c>
      <c r="Y48" s="144">
        <v>13097.4</v>
      </c>
      <c r="Z48" s="183">
        <v>21753.672999999999</v>
      </c>
      <c r="AA48" s="183">
        <v>22315</v>
      </c>
      <c r="AB48" s="144">
        <v>22315</v>
      </c>
      <c r="AC48" s="144">
        <v>21121</v>
      </c>
      <c r="AD48" s="144">
        <v>24421</v>
      </c>
      <c r="AE48" s="144">
        <v>24421</v>
      </c>
      <c r="AF48" s="144">
        <v>24422</v>
      </c>
      <c r="AG48" s="144">
        <v>27950</v>
      </c>
      <c r="AH48" s="138">
        <v>21043</v>
      </c>
      <c r="AI48" s="138">
        <v>21043</v>
      </c>
      <c r="AJ48" s="138">
        <v>16216</v>
      </c>
      <c r="AK48" s="138">
        <v>16004</v>
      </c>
      <c r="AL48" s="138">
        <v>16004</v>
      </c>
      <c r="AM48" s="144">
        <v>16004</v>
      </c>
    </row>
    <row r="49" spans="2:34" s="1" customFormat="1" ht="14.65" thickBot="1">
      <c r="B49" s="7"/>
      <c r="C49" s="7"/>
      <c r="T49" s="169"/>
      <c r="U49" s="169"/>
      <c r="V49" s="169"/>
      <c r="AA49" s="169"/>
      <c r="AB49" s="169"/>
      <c r="AC49" s="169"/>
      <c r="AD49" s="169"/>
      <c r="AE49" s="169"/>
      <c r="AH49" s="199"/>
    </row>
    <row r="50" spans="2:34" s="1" customFormat="1">
      <c r="B50" s="7"/>
      <c r="C50" s="7"/>
    </row>
  </sheetData>
  <phoneticPr fontId="3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435C-5EB1-49F8-A2E5-63C42D8DECA0}">
  <dimension ref="A1:AL38"/>
  <sheetViews>
    <sheetView zoomScaleNormal="100" workbookViewId="0">
      <pane xSplit="2" ySplit="2" topLeftCell="W16" activePane="bottomRight" state="frozen"/>
      <selection activeCell="AA19" sqref="AA19"/>
      <selection pane="topRight" activeCell="AA19" sqref="AA19"/>
      <selection pane="bottomLeft" activeCell="AA19" sqref="AA19"/>
      <selection pane="bottomRight" activeCell="AL26" sqref="AL26"/>
    </sheetView>
  </sheetViews>
  <sheetFormatPr defaultColWidth="4.46484375" defaultRowHeight="14.25" zeroHeight="1" outlineLevelCol="1"/>
  <cols>
    <col min="1" max="1" width="5.46484375" style="2" customWidth="1"/>
    <col min="2" max="2" width="30.6640625" style="2" customWidth="1"/>
    <col min="3" max="3" width="30.6640625" style="2" customWidth="1" outlineLevel="1"/>
    <col min="4" max="31" width="10.6640625" style="2" customWidth="1"/>
    <col min="32" max="32" width="13.1328125" style="2" customWidth="1"/>
    <col min="33" max="33" width="12.796875" style="2" customWidth="1"/>
    <col min="34" max="34" width="13.46484375" style="2" customWidth="1"/>
    <col min="35" max="36" width="12.796875" style="2" customWidth="1"/>
    <col min="37" max="37" width="13.46484375" style="2" customWidth="1"/>
    <col min="38" max="38" width="10.6640625" style="2" customWidth="1"/>
    <col min="39" max="16384" width="4.46484375" style="2"/>
  </cols>
  <sheetData>
    <row r="1" spans="1:38">
      <c r="A1" s="1"/>
      <c r="B1" s="193" t="s">
        <v>506</v>
      </c>
      <c r="C1" s="193" t="s">
        <v>507</v>
      </c>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471</v>
      </c>
      <c r="R2" s="47" t="s">
        <v>466</v>
      </c>
      <c r="S2" s="47" t="s">
        <v>467</v>
      </c>
      <c r="T2" s="115" t="s">
        <v>468</v>
      </c>
      <c r="U2" s="47" t="s">
        <v>477</v>
      </c>
      <c r="V2" s="47" t="s">
        <v>463</v>
      </c>
      <c r="W2" s="115" t="s">
        <v>464</v>
      </c>
      <c r="X2" s="116" t="s">
        <v>542</v>
      </c>
      <c r="Y2" s="47" t="s">
        <v>488</v>
      </c>
      <c r="Z2" s="194" t="s">
        <v>509</v>
      </c>
      <c r="AA2" s="115" t="s">
        <v>510</v>
      </c>
      <c r="AB2" s="47" t="s">
        <v>517</v>
      </c>
      <c r="AC2" s="47" t="s">
        <v>536</v>
      </c>
      <c r="AD2" s="115" t="s">
        <v>534</v>
      </c>
      <c r="AE2" s="116" t="s">
        <v>535</v>
      </c>
      <c r="AF2" s="47" t="s">
        <v>546</v>
      </c>
      <c r="AG2" s="47" t="s">
        <v>556</v>
      </c>
      <c r="AH2" s="115" t="s">
        <v>557</v>
      </c>
      <c r="AI2" s="47" t="s">
        <v>567</v>
      </c>
      <c r="AJ2" s="47" t="s">
        <v>573</v>
      </c>
      <c r="AK2" s="115" t="s">
        <v>574</v>
      </c>
      <c r="AL2" s="116" t="s">
        <v>575</v>
      </c>
    </row>
    <row r="3" spans="1:38">
      <c r="A3" s="1"/>
      <c r="B3" s="48" t="s">
        <v>146</v>
      </c>
      <c r="C3" s="48" t="s">
        <v>275</v>
      </c>
      <c r="D3" s="75">
        <v>28097.614000000001</v>
      </c>
      <c r="E3" s="53">
        <v>26821.651999999998</v>
      </c>
      <c r="F3" s="53">
        <v>54919.266000000003</v>
      </c>
      <c r="G3" s="75">
        <v>31251.141</v>
      </c>
      <c r="H3" s="75">
        <v>24693.68</v>
      </c>
      <c r="I3" s="75">
        <v>55944.821000000004</v>
      </c>
      <c r="J3" s="53">
        <v>110864.087</v>
      </c>
      <c r="K3" s="53">
        <v>37061.099000000002</v>
      </c>
      <c r="L3" s="53">
        <v>41763.538</v>
      </c>
      <c r="M3" s="53">
        <v>78824.637000000002</v>
      </c>
      <c r="N3" s="53">
        <v>47152.61</v>
      </c>
      <c r="O3" s="53">
        <v>32958.673000000003</v>
      </c>
      <c r="P3" s="53">
        <v>80111.282999999996</v>
      </c>
      <c r="Q3" s="53">
        <v>158935.92000000001</v>
      </c>
      <c r="R3" s="53">
        <v>63355.972000000002</v>
      </c>
      <c r="S3" s="53">
        <v>55427.309000000001</v>
      </c>
      <c r="T3" s="53">
        <v>118783.281</v>
      </c>
      <c r="U3" s="53">
        <v>51036.624000000003</v>
      </c>
      <c r="V3" s="53">
        <v>47490.392999999996</v>
      </c>
      <c r="W3" s="53">
        <v>98527.017000000007</v>
      </c>
      <c r="X3" s="53">
        <v>217268</v>
      </c>
      <c r="Y3" s="75">
        <v>47492</v>
      </c>
      <c r="Z3" s="75">
        <v>61180</v>
      </c>
      <c r="AA3" s="75">
        <v>108672</v>
      </c>
      <c r="AB3" s="75">
        <v>52644</v>
      </c>
      <c r="AC3" s="75">
        <v>57606</v>
      </c>
      <c r="AD3" s="75">
        <v>110250</v>
      </c>
      <c r="AE3" s="53">
        <v>218922</v>
      </c>
      <c r="AF3" s="75">
        <v>49018</v>
      </c>
      <c r="AG3" s="75">
        <v>62848</v>
      </c>
      <c r="AH3" s="75">
        <v>111866</v>
      </c>
      <c r="AI3" s="75">
        <v>56680</v>
      </c>
      <c r="AJ3" s="75">
        <v>63363</v>
      </c>
      <c r="AK3" s="75">
        <v>120043</v>
      </c>
      <c r="AL3" s="53">
        <v>231909</v>
      </c>
    </row>
    <row r="4" spans="1:38">
      <c r="A4" s="1"/>
      <c r="B4" s="48" t="s">
        <v>147</v>
      </c>
      <c r="C4" s="48" t="s">
        <v>276</v>
      </c>
      <c r="D4" s="75">
        <v>20610.466</v>
      </c>
      <c r="E4" s="53">
        <v>22121.314999999999</v>
      </c>
      <c r="F4" s="53">
        <v>42731.781000000003</v>
      </c>
      <c r="G4" s="75">
        <v>16502.047999999999</v>
      </c>
      <c r="H4" s="75">
        <v>24858.52</v>
      </c>
      <c r="I4" s="75">
        <v>41360.567000000003</v>
      </c>
      <c r="J4" s="53">
        <v>84092.347999999998</v>
      </c>
      <c r="K4" s="53">
        <v>20640.616000000002</v>
      </c>
      <c r="L4" s="53">
        <v>31580.359</v>
      </c>
      <c r="M4" s="53">
        <v>52220.974999999999</v>
      </c>
      <c r="N4" s="53">
        <v>30544.109</v>
      </c>
      <c r="O4" s="53">
        <v>28464.920999999998</v>
      </c>
      <c r="P4" s="53">
        <v>59009.03</v>
      </c>
      <c r="Q4" s="53">
        <v>111230.005</v>
      </c>
      <c r="R4" s="53">
        <v>36967.928</v>
      </c>
      <c r="S4" s="53">
        <v>37841.093999999997</v>
      </c>
      <c r="T4" s="53">
        <v>74809.021999999997</v>
      </c>
      <c r="U4" s="53">
        <v>37083.502999999997</v>
      </c>
      <c r="V4" s="53">
        <v>37063.957999999999</v>
      </c>
      <c r="W4" s="53">
        <v>74147.460999999996</v>
      </c>
      <c r="X4" s="53">
        <v>142818</v>
      </c>
      <c r="Y4" s="75">
        <v>40209</v>
      </c>
      <c r="Z4" s="75">
        <v>42895</v>
      </c>
      <c r="AA4" s="75">
        <v>83104</v>
      </c>
      <c r="AB4" s="75">
        <v>40486</v>
      </c>
      <c r="AC4" s="75">
        <v>47523</v>
      </c>
      <c r="AD4" s="75">
        <v>88009</v>
      </c>
      <c r="AE4" s="53">
        <v>171113</v>
      </c>
      <c r="AF4" s="75">
        <v>56284</v>
      </c>
      <c r="AG4" s="75">
        <v>62796</v>
      </c>
      <c r="AH4" s="75">
        <v>119080</v>
      </c>
      <c r="AI4" s="75">
        <v>57950</v>
      </c>
      <c r="AJ4" s="75">
        <v>58378</v>
      </c>
      <c r="AK4" s="75">
        <v>116328</v>
      </c>
      <c r="AL4" s="53">
        <v>235408</v>
      </c>
    </row>
    <row r="5" spans="1:38">
      <c r="A5" s="1"/>
      <c r="B5" s="48" t="s">
        <v>495</v>
      </c>
      <c r="C5" s="48" t="s">
        <v>508</v>
      </c>
      <c r="D5" s="171"/>
      <c r="E5" s="171"/>
      <c r="F5" s="171"/>
      <c r="G5" s="171"/>
      <c r="H5" s="171"/>
      <c r="I5" s="171"/>
      <c r="J5" s="192"/>
      <c r="K5" s="171"/>
      <c r="L5" s="171"/>
      <c r="M5" s="171"/>
      <c r="N5" s="171"/>
      <c r="O5" s="171"/>
      <c r="P5" s="171"/>
      <c r="Q5" s="171"/>
      <c r="R5" s="171"/>
      <c r="S5" s="171"/>
      <c r="T5" s="171"/>
      <c r="U5" s="171"/>
      <c r="V5" s="171"/>
      <c r="W5" s="171"/>
      <c r="X5" s="202">
        <v>6181</v>
      </c>
      <c r="Y5" s="75">
        <v>1424</v>
      </c>
      <c r="Z5" s="75">
        <v>1966</v>
      </c>
      <c r="AA5" s="75">
        <v>3390</v>
      </c>
      <c r="AB5" s="75">
        <v>2950</v>
      </c>
      <c r="AC5" s="75">
        <v>2085</v>
      </c>
      <c r="AD5" s="75">
        <v>5035</v>
      </c>
      <c r="AE5" s="202">
        <v>8425</v>
      </c>
      <c r="AF5" s="75">
        <v>1960</v>
      </c>
      <c r="AG5" s="75">
        <v>2511</v>
      </c>
      <c r="AH5" s="75">
        <v>4471</v>
      </c>
      <c r="AI5" s="75">
        <v>3175</v>
      </c>
      <c r="AJ5" s="75">
        <v>2469</v>
      </c>
      <c r="AK5" s="75">
        <v>5644</v>
      </c>
      <c r="AL5" s="202">
        <v>10115</v>
      </c>
    </row>
    <row r="6" spans="1:38">
      <c r="A6" s="1"/>
      <c r="B6" s="49" t="s">
        <v>293</v>
      </c>
      <c r="C6" s="49" t="s">
        <v>278</v>
      </c>
      <c r="D6" s="76">
        <v>48708.078999999998</v>
      </c>
      <c r="E6" s="76">
        <v>48942.966999999997</v>
      </c>
      <c r="F6" s="76">
        <v>97651.046000000002</v>
      </c>
      <c r="G6" s="76">
        <v>47753.188999999998</v>
      </c>
      <c r="H6" s="76">
        <v>49552.2</v>
      </c>
      <c r="I6" s="76">
        <v>97305.388999999996</v>
      </c>
      <c r="J6" s="76">
        <v>194956.435</v>
      </c>
      <c r="K6" s="76">
        <v>57701.714999999997</v>
      </c>
      <c r="L6" s="76">
        <v>73343.896999999997</v>
      </c>
      <c r="M6" s="76">
        <v>131045.61199999999</v>
      </c>
      <c r="N6" s="76">
        <v>77696.718999999997</v>
      </c>
      <c r="O6" s="76">
        <v>61423.593999999997</v>
      </c>
      <c r="P6" s="76">
        <v>139120.31299999999</v>
      </c>
      <c r="Q6" s="76">
        <v>270165.92499999999</v>
      </c>
      <c r="R6" s="76">
        <v>100323.9</v>
      </c>
      <c r="S6" s="76">
        <v>93268.403000000006</v>
      </c>
      <c r="T6" s="76">
        <v>193592.30300000001</v>
      </c>
      <c r="U6" s="76">
        <v>88120.126999999993</v>
      </c>
      <c r="V6" s="76">
        <v>84554.350999999995</v>
      </c>
      <c r="W6" s="76">
        <v>172674.478</v>
      </c>
      <c r="X6" s="76">
        <v>366266.78100000002</v>
      </c>
      <c r="Y6" s="76">
        <v>89124.781000000003</v>
      </c>
      <c r="Z6" s="76">
        <v>106041</v>
      </c>
      <c r="AA6" s="76">
        <v>195166</v>
      </c>
      <c r="AB6" s="76">
        <v>96080</v>
      </c>
      <c r="AC6" s="76">
        <v>107214</v>
      </c>
      <c r="AD6" s="76">
        <v>203294</v>
      </c>
      <c r="AE6" s="76">
        <v>398460</v>
      </c>
      <c r="AF6" s="76">
        <v>107262</v>
      </c>
      <c r="AG6" s="76">
        <v>128155</v>
      </c>
      <c r="AH6" s="76">
        <v>235417</v>
      </c>
      <c r="AI6" s="76">
        <v>117805</v>
      </c>
      <c r="AJ6" s="76">
        <v>124210</v>
      </c>
      <c r="AK6" s="76">
        <v>242015</v>
      </c>
      <c r="AL6" s="76">
        <v>477432</v>
      </c>
    </row>
    <row r="7" spans="1:38">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23.65" thickBot="1">
      <c r="A8" s="1"/>
      <c r="B8" s="46" t="s">
        <v>25</v>
      </c>
      <c r="C8" s="47" t="s">
        <v>152</v>
      </c>
      <c r="D8" s="47" t="s">
        <v>331</v>
      </c>
      <c r="E8" s="47" t="s">
        <v>339</v>
      </c>
      <c r="F8" s="115" t="s">
        <v>338</v>
      </c>
      <c r="G8" s="47" t="s">
        <v>383</v>
      </c>
      <c r="H8" s="47" t="s">
        <v>384</v>
      </c>
      <c r="I8" s="115" t="s">
        <v>385</v>
      </c>
      <c r="J8" s="116" t="s">
        <v>329</v>
      </c>
      <c r="K8" s="47" t="s">
        <v>330</v>
      </c>
      <c r="L8" s="47" t="s">
        <v>335</v>
      </c>
      <c r="M8" s="115" t="s">
        <v>336</v>
      </c>
      <c r="N8" s="47" t="s">
        <v>386</v>
      </c>
      <c r="O8" s="47" t="s">
        <v>406</v>
      </c>
      <c r="P8" s="115" t="s">
        <v>407</v>
      </c>
      <c r="Q8" s="116" t="s">
        <v>408</v>
      </c>
      <c r="R8" s="47" t="s">
        <v>434</v>
      </c>
      <c r="S8" s="47" t="s">
        <v>445</v>
      </c>
      <c r="T8" s="115" t="s">
        <v>446</v>
      </c>
      <c r="U8" s="47" t="s">
        <v>456</v>
      </c>
      <c r="V8" s="47" t="s">
        <v>463</v>
      </c>
      <c r="W8" s="115" t="s">
        <v>464</v>
      </c>
      <c r="X8" s="116" t="s">
        <v>542</v>
      </c>
      <c r="Y8" s="47" t="s">
        <v>488</v>
      </c>
      <c r="Z8" s="194" t="s">
        <v>509</v>
      </c>
      <c r="AA8" s="115" t="s">
        <v>510</v>
      </c>
      <c r="AB8" s="47" t="s">
        <v>517</v>
      </c>
      <c r="AC8" s="47" t="s">
        <v>536</v>
      </c>
      <c r="AD8" s="115" t="s">
        <v>534</v>
      </c>
      <c r="AE8" s="116" t="s">
        <v>535</v>
      </c>
      <c r="AF8" s="47" t="s">
        <v>546</v>
      </c>
      <c r="AG8" s="47" t="s">
        <v>556</v>
      </c>
      <c r="AH8" s="115" t="s">
        <v>557</v>
      </c>
      <c r="AI8" s="47" t="s">
        <v>567</v>
      </c>
      <c r="AJ8" s="47" t="s">
        <v>573</v>
      </c>
      <c r="AK8" s="115" t="s">
        <v>574</v>
      </c>
      <c r="AL8" s="116" t="s">
        <v>575</v>
      </c>
    </row>
    <row r="9" spans="1:38">
      <c r="A9" s="1"/>
      <c r="B9" s="48" t="s">
        <v>146</v>
      </c>
      <c r="C9" s="48" t="s">
        <v>275</v>
      </c>
      <c r="D9" s="75">
        <v>25455.793000000001</v>
      </c>
      <c r="E9" s="53">
        <v>24167.764999999999</v>
      </c>
      <c r="F9" s="53">
        <v>49623.557999999997</v>
      </c>
      <c r="G9" s="75">
        <v>27440.391</v>
      </c>
      <c r="H9" s="75">
        <v>20637.771000000001</v>
      </c>
      <c r="I9" s="75">
        <v>48078.161999999997</v>
      </c>
      <c r="J9" s="53">
        <v>97451.96</v>
      </c>
      <c r="K9" s="53">
        <v>32356.03</v>
      </c>
      <c r="L9" s="53">
        <v>35942.627999999997</v>
      </c>
      <c r="M9" s="53">
        <v>68298.657999999996</v>
      </c>
      <c r="N9" s="53">
        <v>40402.415999999997</v>
      </c>
      <c r="O9" s="53">
        <v>27409.458999999999</v>
      </c>
      <c r="P9" s="53">
        <v>67811.875</v>
      </c>
      <c r="Q9" s="53">
        <v>136110.533</v>
      </c>
      <c r="R9" s="53">
        <v>55491.453999999998</v>
      </c>
      <c r="S9" s="53">
        <v>47989.023999999998</v>
      </c>
      <c r="T9" s="53">
        <v>103480.478</v>
      </c>
      <c r="U9" s="53">
        <v>42246.93</v>
      </c>
      <c r="V9" s="53">
        <v>40351.131999999998</v>
      </c>
      <c r="W9" s="53">
        <v>82598.062000000005</v>
      </c>
      <c r="X9" s="53">
        <v>186078.54</v>
      </c>
      <c r="Y9" s="75">
        <v>39647</v>
      </c>
      <c r="Z9" s="75">
        <v>52819</v>
      </c>
      <c r="AA9" s="75">
        <v>92466</v>
      </c>
      <c r="AB9" s="75">
        <v>44480</v>
      </c>
      <c r="AC9" s="75">
        <v>47973</v>
      </c>
      <c r="AD9" s="75">
        <v>92453</v>
      </c>
      <c r="AE9" s="53">
        <v>184919</v>
      </c>
      <c r="AF9" s="75">
        <v>41822</v>
      </c>
      <c r="AG9" s="75">
        <v>54500</v>
      </c>
      <c r="AH9" s="75">
        <v>96322</v>
      </c>
      <c r="AI9" s="75">
        <v>48653</v>
      </c>
      <c r="AJ9" s="75">
        <v>54594</v>
      </c>
      <c r="AK9" s="75">
        <v>103247</v>
      </c>
      <c r="AL9" s="53">
        <v>199569</v>
      </c>
    </row>
    <row r="10" spans="1:38">
      <c r="A10" s="1"/>
      <c r="B10" s="48" t="s">
        <v>147</v>
      </c>
      <c r="C10" s="48" t="s">
        <v>276</v>
      </c>
      <c r="D10" s="75">
        <v>17405.382000000001</v>
      </c>
      <c r="E10" s="53">
        <v>18602.058000000001</v>
      </c>
      <c r="F10" s="53">
        <v>36007.440000000002</v>
      </c>
      <c r="G10" s="75">
        <v>12778.675999999999</v>
      </c>
      <c r="H10" s="75">
        <v>20998.795999999998</v>
      </c>
      <c r="I10" s="75">
        <v>33777.470999999998</v>
      </c>
      <c r="J10" s="53">
        <v>70034.671000000002</v>
      </c>
      <c r="K10" s="53">
        <v>16691.025000000001</v>
      </c>
      <c r="L10" s="53">
        <v>26117.278999999999</v>
      </c>
      <c r="M10" s="53">
        <v>42808.303999999996</v>
      </c>
      <c r="N10" s="53">
        <v>24543.495999999999</v>
      </c>
      <c r="O10" s="53">
        <v>21456.996999999999</v>
      </c>
      <c r="P10" s="53">
        <v>46000.493000000002</v>
      </c>
      <c r="Q10" s="53">
        <v>88808.797000000006</v>
      </c>
      <c r="R10" s="53">
        <v>30064.853999999999</v>
      </c>
      <c r="S10" s="53">
        <v>30320.096000000001</v>
      </c>
      <c r="T10" s="53">
        <v>60384.95</v>
      </c>
      <c r="U10" s="53">
        <v>29383.187000000002</v>
      </c>
      <c r="V10" s="53">
        <v>29471.913</v>
      </c>
      <c r="W10" s="53">
        <v>58855.1</v>
      </c>
      <c r="X10" s="53">
        <v>117309</v>
      </c>
      <c r="Y10" s="75">
        <v>33460</v>
      </c>
      <c r="Z10" s="75">
        <v>36253</v>
      </c>
      <c r="AA10" s="75">
        <v>69713</v>
      </c>
      <c r="AB10" s="75">
        <v>33011</v>
      </c>
      <c r="AC10" s="75">
        <v>38343</v>
      </c>
      <c r="AD10" s="75">
        <v>71354</v>
      </c>
      <c r="AE10" s="53">
        <v>141067</v>
      </c>
      <c r="AF10" s="75">
        <v>46626</v>
      </c>
      <c r="AG10" s="75">
        <v>51850</v>
      </c>
      <c r="AH10" s="75">
        <v>98476</v>
      </c>
      <c r="AI10" s="75">
        <v>47905</v>
      </c>
      <c r="AJ10" s="75">
        <v>43905</v>
      </c>
      <c r="AK10" s="75">
        <v>91810</v>
      </c>
      <c r="AL10" s="53">
        <v>190286</v>
      </c>
    </row>
    <row r="11" spans="1:38">
      <c r="A11" s="1"/>
      <c r="B11" s="48" t="s">
        <v>495</v>
      </c>
      <c r="C11" s="48" t="s">
        <v>508</v>
      </c>
      <c r="D11" s="171"/>
      <c r="E11" s="171"/>
      <c r="F11" s="171"/>
      <c r="G11" s="171"/>
      <c r="H11" s="171"/>
      <c r="I11" s="171"/>
      <c r="J11" s="192"/>
      <c r="K11" s="171"/>
      <c r="L11" s="171"/>
      <c r="M11" s="171"/>
      <c r="N11" s="171"/>
      <c r="O11" s="171"/>
      <c r="P11" s="171"/>
      <c r="Q11" s="171"/>
      <c r="R11" s="171"/>
      <c r="S11" s="171"/>
      <c r="T11" s="171"/>
      <c r="U11" s="171"/>
      <c r="V11" s="171"/>
      <c r="W11" s="171"/>
      <c r="X11" s="202">
        <v>1931</v>
      </c>
      <c r="Y11" s="75">
        <v>152</v>
      </c>
      <c r="Z11" s="75">
        <v>292</v>
      </c>
      <c r="AA11" s="75">
        <v>444</v>
      </c>
      <c r="AB11" s="75">
        <v>471</v>
      </c>
      <c r="AC11" s="75">
        <v>178</v>
      </c>
      <c r="AD11" s="75">
        <v>649</v>
      </c>
      <c r="AE11" s="202">
        <v>1093</v>
      </c>
      <c r="AF11" s="75">
        <v>270</v>
      </c>
      <c r="AG11" s="75">
        <v>240</v>
      </c>
      <c r="AH11" s="75">
        <v>510</v>
      </c>
      <c r="AI11" s="75">
        <v>302</v>
      </c>
      <c r="AJ11" s="75">
        <v>179</v>
      </c>
      <c r="AK11" s="75">
        <v>481</v>
      </c>
      <c r="AL11" s="202">
        <v>991</v>
      </c>
    </row>
    <row r="12" spans="1:38">
      <c r="A12" s="1"/>
      <c r="B12" s="49" t="s">
        <v>293</v>
      </c>
      <c r="C12" s="49" t="s">
        <v>278</v>
      </c>
      <c r="D12" s="54">
        <v>42861.175000000003</v>
      </c>
      <c r="E12" s="76">
        <v>42769.822999999997</v>
      </c>
      <c r="F12" s="76">
        <v>85630.998000000007</v>
      </c>
      <c r="G12" s="54">
        <v>40219.067000000003</v>
      </c>
      <c r="H12" s="54">
        <v>41636.567000000003</v>
      </c>
      <c r="I12" s="54">
        <v>81855.633000000002</v>
      </c>
      <c r="J12" s="76">
        <v>167486.63099999999</v>
      </c>
      <c r="K12" s="76">
        <v>49047.055</v>
      </c>
      <c r="L12" s="76">
        <v>62059.906999999999</v>
      </c>
      <c r="M12" s="76">
        <v>111106.962</v>
      </c>
      <c r="N12" s="76">
        <v>64945.911999999997</v>
      </c>
      <c r="O12" s="76">
        <v>48866.455999999998</v>
      </c>
      <c r="P12" s="76">
        <v>113812.368</v>
      </c>
      <c r="Q12" s="76">
        <v>224919.33</v>
      </c>
      <c r="R12" s="76">
        <v>85556.308000000005</v>
      </c>
      <c r="S12" s="76">
        <v>78309.119999999995</v>
      </c>
      <c r="T12" s="76">
        <v>163865.42800000001</v>
      </c>
      <c r="U12" s="76">
        <v>71630.116999999998</v>
      </c>
      <c r="V12" s="76">
        <v>69823.044999999998</v>
      </c>
      <c r="W12" s="76">
        <v>141453.16200000001</v>
      </c>
      <c r="X12" s="76">
        <v>305318.59000000003</v>
      </c>
      <c r="Y12" s="76">
        <v>73259.111000000004</v>
      </c>
      <c r="Z12" s="76">
        <v>89364</v>
      </c>
      <c r="AA12" s="76">
        <v>162623</v>
      </c>
      <c r="AB12" s="76">
        <v>77962</v>
      </c>
      <c r="AC12" s="76">
        <v>86494</v>
      </c>
      <c r="AD12" s="76">
        <v>164456</v>
      </c>
      <c r="AE12" s="76">
        <v>327079</v>
      </c>
      <c r="AF12" s="76">
        <v>88718</v>
      </c>
      <c r="AG12" s="76">
        <v>106590</v>
      </c>
      <c r="AH12" s="76">
        <v>195308</v>
      </c>
      <c r="AI12" s="76">
        <v>96860</v>
      </c>
      <c r="AJ12" s="76">
        <v>98678</v>
      </c>
      <c r="AK12" s="76">
        <v>195538</v>
      </c>
      <c r="AL12" s="76">
        <v>390846</v>
      </c>
    </row>
    <row r="13" spans="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3.65" thickBot="1">
      <c r="A14" s="1"/>
      <c r="B14" s="46" t="s">
        <v>527</v>
      </c>
      <c r="C14" s="47" t="s">
        <v>292</v>
      </c>
      <c r="D14" s="47" t="s">
        <v>331</v>
      </c>
      <c r="E14" s="47" t="s">
        <v>339</v>
      </c>
      <c r="F14" s="115" t="s">
        <v>338</v>
      </c>
      <c r="G14" s="47" t="s">
        <v>383</v>
      </c>
      <c r="H14" s="47" t="s">
        <v>384</v>
      </c>
      <c r="I14" s="115" t="s">
        <v>385</v>
      </c>
      <c r="J14" s="116" t="s">
        <v>329</v>
      </c>
      <c r="K14" s="47" t="s">
        <v>330</v>
      </c>
      <c r="L14" s="47" t="s">
        <v>335</v>
      </c>
      <c r="M14" s="115" t="s">
        <v>336</v>
      </c>
      <c r="N14" s="47" t="s">
        <v>386</v>
      </c>
      <c r="O14" s="47" t="s">
        <v>406</v>
      </c>
      <c r="P14" s="115" t="s">
        <v>407</v>
      </c>
      <c r="Q14" s="116" t="s">
        <v>408</v>
      </c>
      <c r="R14" s="47" t="s">
        <v>434</v>
      </c>
      <c r="S14" s="47" t="s">
        <v>445</v>
      </c>
      <c r="T14" s="115" t="s">
        <v>446</v>
      </c>
      <c r="U14" s="47" t="s">
        <v>456</v>
      </c>
      <c r="V14" s="47" t="s">
        <v>463</v>
      </c>
      <c r="W14" s="115" t="s">
        <v>464</v>
      </c>
      <c r="X14" s="116" t="s">
        <v>542</v>
      </c>
      <c r="Y14" s="47" t="s">
        <v>488</v>
      </c>
      <c r="Z14" s="194" t="s">
        <v>509</v>
      </c>
      <c r="AA14" s="115" t="s">
        <v>510</v>
      </c>
      <c r="AB14" s="47" t="s">
        <v>517</v>
      </c>
      <c r="AC14" s="47" t="s">
        <v>536</v>
      </c>
      <c r="AD14" s="115" t="s">
        <v>534</v>
      </c>
      <c r="AE14" s="116" t="s">
        <v>535</v>
      </c>
      <c r="AF14" s="47" t="s">
        <v>546</v>
      </c>
      <c r="AG14" s="47" t="s">
        <v>556</v>
      </c>
      <c r="AH14" s="115" t="s">
        <v>557</v>
      </c>
      <c r="AI14" s="47" t="s">
        <v>567</v>
      </c>
      <c r="AJ14" s="47" t="s">
        <v>573</v>
      </c>
      <c r="AK14" s="115" t="s">
        <v>574</v>
      </c>
      <c r="AL14" s="116" t="s">
        <v>575</v>
      </c>
    </row>
    <row r="15" spans="1:38">
      <c r="A15" s="1"/>
      <c r="B15" s="48" t="s">
        <v>146</v>
      </c>
      <c r="C15" s="48" t="s">
        <v>275</v>
      </c>
      <c r="D15" s="53">
        <v>2641.8209999999999</v>
      </c>
      <c r="E15" s="53">
        <v>2653.8870000000002</v>
      </c>
      <c r="F15" s="53">
        <v>5295.7079999999996</v>
      </c>
      <c r="G15" s="53">
        <v>3810.75</v>
      </c>
      <c r="H15" s="53">
        <v>4055.9090000000001</v>
      </c>
      <c r="I15" s="53">
        <v>7866.6589999999997</v>
      </c>
      <c r="J15" s="53">
        <v>13412.127</v>
      </c>
      <c r="K15" s="53">
        <v>4705.0690000000004</v>
      </c>
      <c r="L15" s="53">
        <v>5820.91</v>
      </c>
      <c r="M15" s="53">
        <v>10525.978999999999</v>
      </c>
      <c r="N15" s="53">
        <v>6750.1940000000004</v>
      </c>
      <c r="O15" s="53">
        <v>5549.2139999999999</v>
      </c>
      <c r="P15" s="53">
        <v>12299.407999999999</v>
      </c>
      <c r="Q15" s="53">
        <v>22825.386999999999</v>
      </c>
      <c r="R15" s="53">
        <v>7864.518</v>
      </c>
      <c r="S15" s="53">
        <v>7438.2849999999999</v>
      </c>
      <c r="T15" s="53">
        <v>15302.803</v>
      </c>
      <c r="U15" s="53">
        <v>8789.6939999999995</v>
      </c>
      <c r="V15" s="53">
        <v>7139.2610000000004</v>
      </c>
      <c r="W15" s="53">
        <v>15928.955</v>
      </c>
      <c r="X15" s="53">
        <v>31188.459999999992</v>
      </c>
      <c r="Y15" s="53">
        <v>7845</v>
      </c>
      <c r="Z15" s="75">
        <v>8361</v>
      </c>
      <c r="AA15" s="75">
        <v>16206</v>
      </c>
      <c r="AB15" s="75">
        <v>8164</v>
      </c>
      <c r="AC15" s="75">
        <v>9633</v>
      </c>
      <c r="AD15" s="75">
        <v>17797</v>
      </c>
      <c r="AE15" s="53">
        <v>34003</v>
      </c>
      <c r="AF15" s="75">
        <v>7196</v>
      </c>
      <c r="AG15" s="53">
        <v>8348</v>
      </c>
      <c r="AH15" s="53">
        <v>15544</v>
      </c>
      <c r="AI15" s="53">
        <v>8027</v>
      </c>
      <c r="AJ15" s="53">
        <v>8769</v>
      </c>
      <c r="AK15" s="53">
        <v>16796</v>
      </c>
      <c r="AL15" s="53">
        <v>32340</v>
      </c>
    </row>
    <row r="16" spans="1:38">
      <c r="A16" s="1"/>
      <c r="B16" s="48" t="s">
        <v>147</v>
      </c>
      <c r="C16" s="48" t="s">
        <v>276</v>
      </c>
      <c r="D16" s="53">
        <v>3205.0839999999998</v>
      </c>
      <c r="E16" s="53">
        <v>3519.2570000000001</v>
      </c>
      <c r="F16" s="53">
        <v>6724.3410000000003</v>
      </c>
      <c r="G16" s="53">
        <v>3723.3719999999998</v>
      </c>
      <c r="H16" s="53">
        <v>3859.7240000000002</v>
      </c>
      <c r="I16" s="53">
        <v>7583.0959999999995</v>
      </c>
      <c r="J16" s="53">
        <v>14057.677</v>
      </c>
      <c r="K16" s="53">
        <v>3949.5909999999999</v>
      </c>
      <c r="L16" s="53">
        <v>5463.08</v>
      </c>
      <c r="M16" s="53">
        <v>9412.6710000000003</v>
      </c>
      <c r="N16" s="53">
        <v>6000.6130000000003</v>
      </c>
      <c r="O16" s="53">
        <v>7007.924</v>
      </c>
      <c r="P16" s="53">
        <v>13008.537</v>
      </c>
      <c r="Q16" s="53">
        <v>22421.207999999999</v>
      </c>
      <c r="R16" s="53">
        <v>6903.0739999999996</v>
      </c>
      <c r="S16" s="53">
        <v>7520.9979999999996</v>
      </c>
      <c r="T16" s="53">
        <v>14424.072</v>
      </c>
      <c r="U16" s="53">
        <v>7700.3159999999998</v>
      </c>
      <c r="V16" s="53">
        <v>7592.0450000000001</v>
      </c>
      <c r="W16" s="53">
        <v>15292.361000000001</v>
      </c>
      <c r="X16" s="53">
        <v>25509</v>
      </c>
      <c r="Y16" s="53">
        <v>6749</v>
      </c>
      <c r="Z16" s="75">
        <v>6642</v>
      </c>
      <c r="AA16" s="75">
        <v>13391</v>
      </c>
      <c r="AB16" s="75">
        <v>7475</v>
      </c>
      <c r="AC16" s="75">
        <v>9180</v>
      </c>
      <c r="AD16" s="75">
        <v>16655</v>
      </c>
      <c r="AE16" s="53">
        <v>30046</v>
      </c>
      <c r="AF16" s="75">
        <v>9658</v>
      </c>
      <c r="AG16" s="53">
        <v>10946</v>
      </c>
      <c r="AH16" s="53">
        <v>20604</v>
      </c>
      <c r="AI16" s="53">
        <v>10045</v>
      </c>
      <c r="AJ16" s="53">
        <v>14473</v>
      </c>
      <c r="AK16" s="53">
        <v>24518</v>
      </c>
      <c r="AL16" s="53">
        <v>45122</v>
      </c>
    </row>
    <row r="17" spans="1:38">
      <c r="A17" s="1"/>
      <c r="B17" s="48" t="s">
        <v>495</v>
      </c>
      <c r="C17" s="48" t="s">
        <v>508</v>
      </c>
      <c r="D17" s="171"/>
      <c r="E17" s="171"/>
      <c r="F17" s="171"/>
      <c r="G17" s="171"/>
      <c r="H17" s="171"/>
      <c r="I17" s="171"/>
      <c r="J17" s="192"/>
      <c r="K17" s="171"/>
      <c r="L17" s="171"/>
      <c r="M17" s="171"/>
      <c r="N17" s="171"/>
      <c r="O17" s="171"/>
      <c r="P17" s="171"/>
      <c r="Q17" s="171"/>
      <c r="R17" s="171"/>
      <c r="S17" s="171"/>
      <c r="T17" s="171"/>
      <c r="U17" s="171"/>
      <c r="V17" s="171"/>
      <c r="W17" s="171"/>
      <c r="X17" s="53">
        <v>4251</v>
      </c>
      <c r="Y17" s="53">
        <v>1272</v>
      </c>
      <c r="Z17" s="75">
        <v>1674</v>
      </c>
      <c r="AA17" s="75">
        <v>2946</v>
      </c>
      <c r="AB17" s="75">
        <v>2479</v>
      </c>
      <c r="AC17" s="75">
        <v>1907</v>
      </c>
      <c r="AD17" s="75">
        <v>4386</v>
      </c>
      <c r="AE17" s="202">
        <v>7332</v>
      </c>
      <c r="AF17" s="75">
        <v>1690</v>
      </c>
      <c r="AG17" s="53">
        <v>2271</v>
      </c>
      <c r="AH17" s="53">
        <v>3961</v>
      </c>
      <c r="AI17" s="53">
        <v>2873</v>
      </c>
      <c r="AJ17" s="53">
        <v>2290</v>
      </c>
      <c r="AK17" s="53">
        <v>5163</v>
      </c>
      <c r="AL17" s="202">
        <v>9124</v>
      </c>
    </row>
    <row r="18" spans="1:38">
      <c r="A18" s="1"/>
      <c r="B18" s="49" t="s">
        <v>293</v>
      </c>
      <c r="C18" s="49" t="s">
        <v>278</v>
      </c>
      <c r="D18" s="76">
        <v>5846.9049999999997</v>
      </c>
      <c r="E18" s="54">
        <v>6173.1440000000002</v>
      </c>
      <c r="F18" s="54">
        <v>12020.049000000001</v>
      </c>
      <c r="G18" s="76">
        <v>7534.1220000000003</v>
      </c>
      <c r="H18" s="76">
        <v>7915.6329999999998</v>
      </c>
      <c r="I18" s="76">
        <v>15449.754999999999</v>
      </c>
      <c r="J18" s="54">
        <v>27469.804</v>
      </c>
      <c r="K18" s="54">
        <v>8654.66</v>
      </c>
      <c r="L18" s="54">
        <v>11283.99</v>
      </c>
      <c r="M18" s="54">
        <v>19938.650000000001</v>
      </c>
      <c r="N18" s="54">
        <v>12750.807000000001</v>
      </c>
      <c r="O18" s="54">
        <v>12557.138000000001</v>
      </c>
      <c r="P18" s="54">
        <v>25307.945</v>
      </c>
      <c r="Q18" s="54">
        <v>45246.595000000001</v>
      </c>
      <c r="R18" s="54">
        <v>14767.592000000001</v>
      </c>
      <c r="S18" s="54">
        <v>14959.282999999999</v>
      </c>
      <c r="T18" s="54">
        <v>29726.875</v>
      </c>
      <c r="U18" s="54">
        <v>16490.009999999998</v>
      </c>
      <c r="V18" s="54">
        <v>14731.306</v>
      </c>
      <c r="W18" s="54">
        <v>31221.315999999999</v>
      </c>
      <c r="X18" s="54">
        <v>60948.190999999999</v>
      </c>
      <c r="Y18" s="76">
        <v>15865.67</v>
      </c>
      <c r="Z18" s="76">
        <v>16677</v>
      </c>
      <c r="AA18" s="76">
        <v>32543</v>
      </c>
      <c r="AB18" s="76">
        <v>18118</v>
      </c>
      <c r="AC18" s="76">
        <v>20720</v>
      </c>
      <c r="AD18" s="76">
        <v>38838</v>
      </c>
      <c r="AE18" s="54">
        <v>71381</v>
      </c>
      <c r="AF18" s="76">
        <v>18544</v>
      </c>
      <c r="AG18" s="76">
        <v>21565</v>
      </c>
      <c r="AH18" s="76">
        <v>40109</v>
      </c>
      <c r="AI18" s="76">
        <v>20945</v>
      </c>
      <c r="AJ18" s="76">
        <v>25532</v>
      </c>
      <c r="AK18" s="76">
        <v>46477</v>
      </c>
      <c r="AL18" s="54">
        <v>86586</v>
      </c>
    </row>
    <row r="19" spans="1:38">
      <c r="A19" s="1"/>
      <c r="B19" s="1"/>
      <c r="C19" s="1"/>
      <c r="D19" s="1"/>
      <c r="E19" s="1"/>
      <c r="F19" s="1"/>
      <c r="G19" s="118"/>
      <c r="H19" s="118"/>
      <c r="I19" s="118"/>
      <c r="J19" s="1"/>
      <c r="K19" s="1"/>
      <c r="L19" s="1"/>
      <c r="M19" s="1"/>
      <c r="N19" s="1"/>
      <c r="O19" s="1"/>
      <c r="P19" s="1"/>
      <c r="Q19" s="1"/>
      <c r="R19" s="1"/>
      <c r="S19" s="1"/>
      <c r="T19" s="1"/>
      <c r="U19" s="1"/>
      <c r="V19" s="1"/>
      <c r="W19" s="1"/>
      <c r="X19" s="1"/>
      <c r="Y19" s="1"/>
      <c r="Z19" s="1"/>
      <c r="AA19" s="1"/>
      <c r="AB19" s="1"/>
      <c r="AC19" s="1"/>
      <c r="AD19" s="1"/>
      <c r="AE19" s="1"/>
      <c r="AF19" s="1"/>
      <c r="AG19" s="216"/>
      <c r="AH19" s="216"/>
      <c r="AI19" s="216"/>
      <c r="AJ19" s="216"/>
      <c r="AK19" s="216"/>
      <c r="AL19" s="1"/>
    </row>
    <row r="20" spans="1:38" ht="23.65" thickBot="1">
      <c r="A20" s="1"/>
      <c r="B20" s="46" t="s">
        <v>12</v>
      </c>
      <c r="C20" s="47" t="s">
        <v>279</v>
      </c>
      <c r="D20" s="47" t="s">
        <v>331</v>
      </c>
      <c r="E20" s="47" t="s">
        <v>339</v>
      </c>
      <c r="F20" s="115" t="s">
        <v>338</v>
      </c>
      <c r="G20" s="47" t="s">
        <v>383</v>
      </c>
      <c r="H20" s="47" t="s">
        <v>384</v>
      </c>
      <c r="I20" s="115" t="s">
        <v>385</v>
      </c>
      <c r="J20" s="116" t="s">
        <v>329</v>
      </c>
      <c r="K20" s="47" t="s">
        <v>330</v>
      </c>
      <c r="L20" s="47" t="s">
        <v>335</v>
      </c>
      <c r="M20" s="115" t="s">
        <v>336</v>
      </c>
      <c r="N20" s="47" t="s">
        <v>386</v>
      </c>
      <c r="O20" s="47" t="s">
        <v>406</v>
      </c>
      <c r="P20" s="115" t="s">
        <v>407</v>
      </c>
      <c r="Q20" s="116" t="s">
        <v>408</v>
      </c>
      <c r="R20" s="47" t="s">
        <v>434</v>
      </c>
      <c r="S20" s="47" t="s">
        <v>445</v>
      </c>
      <c r="T20" s="115" t="s">
        <v>446</v>
      </c>
      <c r="U20" s="47" t="s">
        <v>456</v>
      </c>
      <c r="V20" s="47" t="s">
        <v>463</v>
      </c>
      <c r="W20" s="115" t="s">
        <v>464</v>
      </c>
      <c r="X20" s="116" t="s">
        <v>542</v>
      </c>
      <c r="Y20" s="47" t="s">
        <v>488</v>
      </c>
      <c r="Z20" s="194" t="s">
        <v>509</v>
      </c>
      <c r="AA20" s="115" t="s">
        <v>510</v>
      </c>
      <c r="AB20" s="47" t="s">
        <v>517</v>
      </c>
      <c r="AC20" s="47" t="s">
        <v>536</v>
      </c>
      <c r="AD20" s="115" t="s">
        <v>534</v>
      </c>
      <c r="AE20" s="116" t="s">
        <v>535</v>
      </c>
      <c r="AF20" s="47" t="s">
        <v>546</v>
      </c>
      <c r="AG20" s="47" t="s">
        <v>556</v>
      </c>
      <c r="AH20" s="115" t="s">
        <v>557</v>
      </c>
      <c r="AI20" s="47" t="s">
        <v>567</v>
      </c>
      <c r="AJ20" s="47" t="s">
        <v>573</v>
      </c>
      <c r="AK20" s="115" t="s">
        <v>574</v>
      </c>
      <c r="AL20" s="116" t="s">
        <v>575</v>
      </c>
    </row>
    <row r="21" spans="1:38">
      <c r="A21" s="1"/>
      <c r="B21" s="48" t="s">
        <v>146</v>
      </c>
      <c r="C21" s="48" t="s">
        <v>275</v>
      </c>
      <c r="D21" s="75">
        <v>277.79500000000002</v>
      </c>
      <c r="E21" s="75">
        <v>870.64800000000002</v>
      </c>
      <c r="F21" s="75">
        <v>1148.443</v>
      </c>
      <c r="G21" s="75">
        <v>1081.4369999999999</v>
      </c>
      <c r="H21" s="75">
        <v>588.13699999999994</v>
      </c>
      <c r="I21" s="75">
        <v>1669.5740000000001</v>
      </c>
      <c r="J21" s="75">
        <v>3010.92</v>
      </c>
      <c r="K21" s="75">
        <v>1852.278</v>
      </c>
      <c r="L21" s="75">
        <v>1751.5409999999999</v>
      </c>
      <c r="M21" s="75">
        <v>3603.819</v>
      </c>
      <c r="N21" s="75">
        <v>2883.5360000000001</v>
      </c>
      <c r="O21" s="75">
        <v>1198.9639999999999</v>
      </c>
      <c r="P21" s="75">
        <v>4082.5</v>
      </c>
      <c r="Q21" s="75">
        <v>7686.3209999999999</v>
      </c>
      <c r="R21" s="75">
        <v>4960.9870000000001</v>
      </c>
      <c r="S21" s="75">
        <v>2045.489</v>
      </c>
      <c r="T21" s="75">
        <v>7006.4759999999997</v>
      </c>
      <c r="U21" s="75">
        <v>2225.511</v>
      </c>
      <c r="V21" s="75">
        <v>1105.7719999999999</v>
      </c>
      <c r="W21" s="75">
        <v>3331.2829999999999</v>
      </c>
      <c r="X21" s="75">
        <v>10337</v>
      </c>
      <c r="Y21" s="75">
        <v>1409</v>
      </c>
      <c r="Z21" s="75">
        <v>2391</v>
      </c>
      <c r="AA21" s="75">
        <v>3800</v>
      </c>
      <c r="AB21" s="75">
        <v>1316</v>
      </c>
      <c r="AC21" s="75">
        <v>2339</v>
      </c>
      <c r="AD21" s="75">
        <v>3655</v>
      </c>
      <c r="AE21" s="75">
        <v>7455</v>
      </c>
      <c r="AF21" s="75">
        <v>818</v>
      </c>
      <c r="AG21" s="75">
        <v>1759</v>
      </c>
      <c r="AH21" s="75">
        <v>2577</v>
      </c>
      <c r="AI21" s="75">
        <v>882</v>
      </c>
      <c r="AJ21" s="75">
        <v>2354</v>
      </c>
      <c r="AK21" s="75">
        <v>3236</v>
      </c>
      <c r="AL21" s="75">
        <v>5813</v>
      </c>
    </row>
    <row r="22" spans="1:38">
      <c r="A22" s="1"/>
      <c r="B22" s="48" t="s">
        <v>147</v>
      </c>
      <c r="C22" s="48" t="s">
        <v>276</v>
      </c>
      <c r="D22" s="75">
        <v>273.39699999999999</v>
      </c>
      <c r="E22" s="53">
        <v>128.911</v>
      </c>
      <c r="F22" s="53">
        <v>402.30799999999999</v>
      </c>
      <c r="G22" s="75">
        <v>319.69299999999998</v>
      </c>
      <c r="H22" s="75">
        <v>625.27200000000005</v>
      </c>
      <c r="I22" s="75">
        <v>944.96400000000006</v>
      </c>
      <c r="J22" s="53">
        <v>1154.3710000000001</v>
      </c>
      <c r="K22" s="53">
        <v>469.04</v>
      </c>
      <c r="L22" s="53">
        <v>769.24900000000002</v>
      </c>
      <c r="M22" s="53">
        <v>1238.289</v>
      </c>
      <c r="N22" s="53">
        <v>1255.248</v>
      </c>
      <c r="O22" s="53">
        <v>136.44900000000001</v>
      </c>
      <c r="P22" s="53">
        <v>1391.6969999999999</v>
      </c>
      <c r="Q22" s="53">
        <v>2629.9859999999999</v>
      </c>
      <c r="R22" s="53">
        <v>738.82600000000002</v>
      </c>
      <c r="S22" s="53">
        <v>919.33799999999997</v>
      </c>
      <c r="T22" s="53">
        <v>1658.164</v>
      </c>
      <c r="U22" s="53">
        <v>1017.802</v>
      </c>
      <c r="V22" s="53">
        <v>-1084.9849999999999</v>
      </c>
      <c r="W22" s="53">
        <v>-67.183000000000007</v>
      </c>
      <c r="X22" s="53">
        <v>2102</v>
      </c>
      <c r="Y22" s="75">
        <v>763</v>
      </c>
      <c r="Z22" s="75">
        <v>274</v>
      </c>
      <c r="AA22" s="75">
        <v>1037</v>
      </c>
      <c r="AB22" s="75">
        <v>160</v>
      </c>
      <c r="AC22" s="75">
        <v>527</v>
      </c>
      <c r="AD22" s="75">
        <v>687</v>
      </c>
      <c r="AE22" s="53">
        <v>1724</v>
      </c>
      <c r="AF22" s="75">
        <v>451</v>
      </c>
      <c r="AG22" s="75">
        <v>760</v>
      </c>
      <c r="AH22" s="75">
        <v>1211</v>
      </c>
      <c r="AI22" s="75">
        <v>626</v>
      </c>
      <c r="AJ22" s="75">
        <v>292</v>
      </c>
      <c r="AK22" s="75">
        <v>918</v>
      </c>
      <c r="AL22" s="53">
        <v>2129</v>
      </c>
    </row>
    <row r="23" spans="1:38">
      <c r="A23" s="1"/>
      <c r="B23" s="48" t="s">
        <v>495</v>
      </c>
      <c r="C23" s="48" t="s">
        <v>508</v>
      </c>
      <c r="D23" s="171"/>
      <c r="E23" s="171"/>
      <c r="F23" s="171"/>
      <c r="G23" s="171"/>
      <c r="H23" s="171"/>
      <c r="I23" s="171"/>
      <c r="J23" s="192"/>
      <c r="K23" s="171"/>
      <c r="L23" s="171"/>
      <c r="M23" s="171"/>
      <c r="N23" s="171"/>
      <c r="O23" s="171"/>
      <c r="P23" s="171"/>
      <c r="Q23" s="171"/>
      <c r="R23" s="171"/>
      <c r="S23" s="171"/>
      <c r="T23" s="171"/>
      <c r="U23" s="171"/>
      <c r="V23" s="171"/>
      <c r="W23" s="171"/>
      <c r="X23" s="202">
        <v>-511</v>
      </c>
      <c r="Y23" s="75">
        <v>-154</v>
      </c>
      <c r="Z23" s="75">
        <v>-245</v>
      </c>
      <c r="AA23" s="75">
        <v>-399</v>
      </c>
      <c r="AB23" s="75">
        <v>410</v>
      </c>
      <c r="AC23" s="75">
        <v>-93</v>
      </c>
      <c r="AD23" s="75">
        <v>317</v>
      </c>
      <c r="AE23" s="202">
        <v>-82</v>
      </c>
      <c r="AF23" s="75">
        <v>-225</v>
      </c>
      <c r="AG23" s="75">
        <v>45</v>
      </c>
      <c r="AH23" s="75">
        <v>-180</v>
      </c>
      <c r="AI23" s="75">
        <v>314</v>
      </c>
      <c r="AJ23" s="75">
        <v>16</v>
      </c>
      <c r="AK23" s="75">
        <v>330</v>
      </c>
      <c r="AL23" s="202">
        <v>150</v>
      </c>
    </row>
    <row r="24" spans="1:38">
      <c r="A24" s="1"/>
      <c r="B24" s="49" t="s">
        <v>293</v>
      </c>
      <c r="C24" s="49" t="s">
        <v>278</v>
      </c>
      <c r="D24" s="76">
        <v>551.19200000000001</v>
      </c>
      <c r="E24" s="76">
        <v>999.55899999999997</v>
      </c>
      <c r="F24" s="76">
        <v>1550.751</v>
      </c>
      <c r="G24" s="76">
        <v>1401.13</v>
      </c>
      <c r="H24" s="76">
        <v>1213.4090000000001</v>
      </c>
      <c r="I24" s="76">
        <v>2614.5390000000002</v>
      </c>
      <c r="J24" s="76">
        <v>4165.2910000000002</v>
      </c>
      <c r="K24" s="76">
        <v>2321.3182512692774</v>
      </c>
      <c r="L24" s="76">
        <v>2520.7919356827688</v>
      </c>
      <c r="M24" s="76">
        <v>4842.1101869520462</v>
      </c>
      <c r="N24" s="76">
        <v>4138.783813047954</v>
      </c>
      <c r="O24" s="76">
        <v>1335.414</v>
      </c>
      <c r="P24" s="76">
        <v>5474.1970000000001</v>
      </c>
      <c r="Q24" s="76">
        <v>10316.307000000001</v>
      </c>
      <c r="R24" s="76">
        <v>5699.8130000000001</v>
      </c>
      <c r="S24" s="76">
        <v>2964.8270000000002</v>
      </c>
      <c r="T24" s="76">
        <v>8664.64</v>
      </c>
      <c r="U24" s="76">
        <v>3243.3130000000001</v>
      </c>
      <c r="V24" s="76">
        <v>20.786999999999999</v>
      </c>
      <c r="W24" s="76">
        <v>3264.1</v>
      </c>
      <c r="X24" s="76">
        <v>11928</v>
      </c>
      <c r="Y24" s="76">
        <v>2018</v>
      </c>
      <c r="Z24" s="76">
        <v>2420</v>
      </c>
      <c r="AA24" s="76">
        <v>4438</v>
      </c>
      <c r="AB24" s="76">
        <v>1886</v>
      </c>
      <c r="AC24" s="76">
        <v>2773</v>
      </c>
      <c r="AD24" s="76">
        <v>4659</v>
      </c>
      <c r="AE24" s="76">
        <v>9097</v>
      </c>
      <c r="AF24" s="76">
        <v>1044</v>
      </c>
      <c r="AG24" s="76">
        <v>2564</v>
      </c>
      <c r="AH24" s="76">
        <v>3608</v>
      </c>
      <c r="AI24" s="76">
        <v>1822</v>
      </c>
      <c r="AJ24" s="76">
        <v>2662</v>
      </c>
      <c r="AK24" s="76">
        <v>4484</v>
      </c>
      <c r="AL24" s="76">
        <v>8092</v>
      </c>
    </row>
    <row r="25" spans="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23.65" thickBot="1">
      <c r="A26" s="1"/>
      <c r="B26" s="46" t="s">
        <v>13</v>
      </c>
      <c r="C26" s="47" t="s">
        <v>13</v>
      </c>
      <c r="D26" s="47" t="s">
        <v>331</v>
      </c>
      <c r="E26" s="47" t="s">
        <v>339</v>
      </c>
      <c r="F26" s="115" t="s">
        <v>338</v>
      </c>
      <c r="G26" s="47" t="s">
        <v>383</v>
      </c>
      <c r="H26" s="47" t="s">
        <v>384</v>
      </c>
      <c r="I26" s="115" t="s">
        <v>385</v>
      </c>
      <c r="J26" s="116" t="s">
        <v>329</v>
      </c>
      <c r="K26" s="47" t="s">
        <v>330</v>
      </c>
      <c r="L26" s="47" t="s">
        <v>335</v>
      </c>
      <c r="M26" s="115" t="s">
        <v>336</v>
      </c>
      <c r="N26" s="47" t="s">
        <v>386</v>
      </c>
      <c r="O26" s="47" t="s">
        <v>406</v>
      </c>
      <c r="P26" s="115" t="s">
        <v>407</v>
      </c>
      <c r="Q26" s="116" t="s">
        <v>408</v>
      </c>
      <c r="R26" s="47" t="s">
        <v>434</v>
      </c>
      <c r="S26" s="47" t="s">
        <v>445</v>
      </c>
      <c r="T26" s="115" t="s">
        <v>446</v>
      </c>
      <c r="U26" s="47" t="s">
        <v>456</v>
      </c>
      <c r="V26" s="47" t="s">
        <v>463</v>
      </c>
      <c r="W26" s="115" t="s">
        <v>464</v>
      </c>
      <c r="X26" s="116" t="s">
        <v>542</v>
      </c>
      <c r="Y26" s="47" t="s">
        <v>488</v>
      </c>
      <c r="Z26" s="194" t="s">
        <v>509</v>
      </c>
      <c r="AA26" s="115" t="s">
        <v>510</v>
      </c>
      <c r="AB26" s="47" t="s">
        <v>517</v>
      </c>
      <c r="AC26" s="47" t="s">
        <v>536</v>
      </c>
      <c r="AD26" s="115" t="s">
        <v>534</v>
      </c>
      <c r="AE26" s="116" t="s">
        <v>535</v>
      </c>
      <c r="AF26" s="47" t="s">
        <v>546</v>
      </c>
      <c r="AG26" s="47" t="s">
        <v>556</v>
      </c>
      <c r="AH26" s="115" t="s">
        <v>557</v>
      </c>
      <c r="AI26" s="47" t="s">
        <v>567</v>
      </c>
      <c r="AJ26" s="47" t="s">
        <v>573</v>
      </c>
      <c r="AK26" s="115" t="s">
        <v>574</v>
      </c>
      <c r="AL26" s="116" t="s">
        <v>575</v>
      </c>
    </row>
    <row r="27" spans="1:38">
      <c r="A27" s="1"/>
      <c r="B27" s="48" t="s">
        <v>146</v>
      </c>
      <c r="C27" s="48" t="s">
        <v>275</v>
      </c>
      <c r="D27" s="75">
        <v>621.10900000000004</v>
      </c>
      <c r="E27" s="75">
        <v>722.87</v>
      </c>
      <c r="F27" s="75">
        <v>1343.979</v>
      </c>
      <c r="G27" s="75">
        <v>1679.681</v>
      </c>
      <c r="H27" s="75">
        <v>1295.414</v>
      </c>
      <c r="I27" s="75">
        <v>2975.0949999999998</v>
      </c>
      <c r="J27" s="75">
        <v>4508.7709999999997</v>
      </c>
      <c r="K27" s="75">
        <v>2013.1010000000001</v>
      </c>
      <c r="L27" s="75">
        <v>2405.1799999999998</v>
      </c>
      <c r="M27" s="75">
        <v>4418.2809999999999</v>
      </c>
      <c r="N27" s="75">
        <v>3547.431</v>
      </c>
      <c r="O27" s="75">
        <v>1240.2619999999999</v>
      </c>
      <c r="P27" s="75">
        <v>4787.6930000000002</v>
      </c>
      <c r="Q27" s="75">
        <v>9205.9740000000002</v>
      </c>
      <c r="R27" s="75">
        <v>3827.9270000000001</v>
      </c>
      <c r="S27" s="75">
        <v>2159.0160000000001</v>
      </c>
      <c r="T27" s="75">
        <v>5986.9430000000002</v>
      </c>
      <c r="U27" s="75">
        <v>4350.2730000000001</v>
      </c>
      <c r="V27" s="75">
        <v>1730.982</v>
      </c>
      <c r="W27" s="75">
        <v>6081.2550000000001</v>
      </c>
      <c r="X27" s="75">
        <v>12067</v>
      </c>
      <c r="Y27" s="75">
        <v>2693</v>
      </c>
      <c r="Z27" s="75">
        <v>2659</v>
      </c>
      <c r="AA27" s="75">
        <v>5352</v>
      </c>
      <c r="AB27" s="75">
        <v>2458</v>
      </c>
      <c r="AC27" s="75">
        <v>3853</v>
      </c>
      <c r="AD27" s="75">
        <v>6311</v>
      </c>
      <c r="AE27" s="75">
        <v>11663</v>
      </c>
      <c r="AF27" s="75">
        <v>1016</v>
      </c>
      <c r="AG27" s="75">
        <v>1719</v>
      </c>
      <c r="AH27" s="75">
        <v>2735</v>
      </c>
      <c r="AI27" s="75">
        <v>1134</v>
      </c>
      <c r="AJ27" s="75">
        <v>3301</v>
      </c>
      <c r="AK27" s="75">
        <v>4435</v>
      </c>
      <c r="AL27" s="75">
        <v>7170</v>
      </c>
    </row>
    <row r="28" spans="1:38">
      <c r="A28" s="1"/>
      <c r="B28" s="48" t="s">
        <v>147</v>
      </c>
      <c r="C28" s="48" t="s">
        <v>276</v>
      </c>
      <c r="D28" s="75">
        <v>863.101</v>
      </c>
      <c r="E28" s="53">
        <v>974.13</v>
      </c>
      <c r="F28" s="53">
        <v>1837.231</v>
      </c>
      <c r="G28" s="75">
        <v>874.47500000000002</v>
      </c>
      <c r="H28" s="75">
        <v>790.06399999999996</v>
      </c>
      <c r="I28" s="75">
        <v>1664.538</v>
      </c>
      <c r="J28" s="53">
        <v>3312.0720000000001</v>
      </c>
      <c r="K28" s="53">
        <v>1112.229</v>
      </c>
      <c r="L28" s="53">
        <v>1370.729</v>
      </c>
      <c r="M28" s="53">
        <v>2482.9580000000001</v>
      </c>
      <c r="N28" s="53">
        <v>2244.511</v>
      </c>
      <c r="O28" s="53">
        <v>521.93799999999999</v>
      </c>
      <c r="P28" s="53">
        <v>2766.4490000000001</v>
      </c>
      <c r="Q28" s="53">
        <v>5306.317</v>
      </c>
      <c r="R28" s="53">
        <v>1815.902</v>
      </c>
      <c r="S28" s="53">
        <v>2568.8420000000001</v>
      </c>
      <c r="T28" s="53">
        <v>4384.7439999999997</v>
      </c>
      <c r="U28" s="53">
        <v>2767.1010000000001</v>
      </c>
      <c r="V28" s="53">
        <v>484.86799999999999</v>
      </c>
      <c r="W28" s="53">
        <v>3251.9690000000001</v>
      </c>
      <c r="X28" s="53">
        <v>5302</v>
      </c>
      <c r="Y28" s="75">
        <v>1392</v>
      </c>
      <c r="Z28" s="75">
        <v>957</v>
      </c>
      <c r="AA28" s="75">
        <v>2349</v>
      </c>
      <c r="AB28" s="75">
        <v>1086</v>
      </c>
      <c r="AC28" s="75">
        <v>1499</v>
      </c>
      <c r="AD28" s="75">
        <v>2585</v>
      </c>
      <c r="AE28" s="53">
        <v>4934</v>
      </c>
      <c r="AF28" s="75">
        <v>1525</v>
      </c>
      <c r="AG28" s="75">
        <v>2039</v>
      </c>
      <c r="AH28" s="75">
        <v>3564</v>
      </c>
      <c r="AI28" s="75">
        <v>1905</v>
      </c>
      <c r="AJ28" s="75">
        <v>1744</v>
      </c>
      <c r="AK28" s="75">
        <v>3649</v>
      </c>
      <c r="AL28" s="53">
        <v>7213</v>
      </c>
    </row>
    <row r="29" spans="1:38">
      <c r="A29" s="1"/>
      <c r="B29" s="48" t="s">
        <v>495</v>
      </c>
      <c r="C29" s="48" t="s">
        <v>508</v>
      </c>
      <c r="D29" s="171"/>
      <c r="E29" s="171"/>
      <c r="F29" s="171"/>
      <c r="G29" s="171"/>
      <c r="H29" s="171"/>
      <c r="I29" s="171"/>
      <c r="J29" s="192"/>
      <c r="K29" s="171"/>
      <c r="L29" s="171"/>
      <c r="M29" s="171"/>
      <c r="N29" s="171"/>
      <c r="O29" s="171"/>
      <c r="P29" s="171"/>
      <c r="Q29" s="171"/>
      <c r="R29" s="171"/>
      <c r="S29" s="171"/>
      <c r="T29" s="171"/>
      <c r="U29" s="171"/>
      <c r="V29" s="171"/>
      <c r="W29" s="171"/>
      <c r="X29" s="202">
        <v>2336</v>
      </c>
      <c r="Y29" s="75">
        <v>673</v>
      </c>
      <c r="Z29" s="75">
        <v>633</v>
      </c>
      <c r="AA29" s="75">
        <v>1306</v>
      </c>
      <c r="AB29" s="75">
        <v>1468</v>
      </c>
      <c r="AC29" s="75">
        <v>804</v>
      </c>
      <c r="AD29" s="75">
        <v>2272</v>
      </c>
      <c r="AE29" s="202">
        <v>3578</v>
      </c>
      <c r="AF29" s="75">
        <v>719</v>
      </c>
      <c r="AG29" s="75">
        <v>1085</v>
      </c>
      <c r="AH29" s="75">
        <v>1804</v>
      </c>
      <c r="AI29" s="75">
        <v>1466</v>
      </c>
      <c r="AJ29" s="75">
        <v>1199</v>
      </c>
      <c r="AK29" s="75">
        <v>2665</v>
      </c>
      <c r="AL29" s="202">
        <v>4469</v>
      </c>
    </row>
    <row r="30" spans="1:38">
      <c r="A30" s="1"/>
      <c r="B30" s="49" t="s">
        <v>293</v>
      </c>
      <c r="C30" s="49" t="s">
        <v>278</v>
      </c>
      <c r="D30" s="76">
        <v>1484.21</v>
      </c>
      <c r="E30" s="76">
        <v>1697</v>
      </c>
      <c r="F30" s="76">
        <v>3181.21</v>
      </c>
      <c r="G30" s="76">
        <v>2554.1559999999999</v>
      </c>
      <c r="H30" s="76">
        <v>2085.4769999999999</v>
      </c>
      <c r="I30" s="76">
        <v>4639.6329999999998</v>
      </c>
      <c r="J30" s="76">
        <v>7820.8429999999998</v>
      </c>
      <c r="K30" s="76">
        <v>3125.3292503021858</v>
      </c>
      <c r="L30" s="76">
        <v>3775.909934649861</v>
      </c>
      <c r="M30" s="76">
        <v>6901.2391849520454</v>
      </c>
      <c r="N30" s="76">
        <v>5791.9419180721034</v>
      </c>
      <c r="O30" s="76">
        <v>1762.201</v>
      </c>
      <c r="P30" s="76">
        <v>7554.1431050241499</v>
      </c>
      <c r="Q30" s="76">
        <v>14512.291103024148</v>
      </c>
      <c r="R30" s="76">
        <v>5643.8289999999997</v>
      </c>
      <c r="S30" s="76">
        <v>4727.8580000000002</v>
      </c>
      <c r="T30" s="76">
        <v>10371.687</v>
      </c>
      <c r="U30" s="76">
        <v>7117.3739999999998</v>
      </c>
      <c r="V30" s="76">
        <v>2215.8500225783973</v>
      </c>
      <c r="W30" s="76">
        <v>9333.2240225783971</v>
      </c>
      <c r="X30" s="76">
        <v>19704.911022578395</v>
      </c>
      <c r="Y30" s="76">
        <v>4757.9449999999997</v>
      </c>
      <c r="Z30" s="76">
        <v>4249</v>
      </c>
      <c r="AA30" s="76">
        <v>9007</v>
      </c>
      <c r="AB30" s="76">
        <v>5012</v>
      </c>
      <c r="AC30" s="76">
        <v>6156</v>
      </c>
      <c r="AD30" s="76">
        <v>11168</v>
      </c>
      <c r="AE30" s="76">
        <v>20175</v>
      </c>
      <c r="AF30" s="76">
        <v>3260.0862029999998</v>
      </c>
      <c r="AG30" s="76">
        <v>4842.9137970000002</v>
      </c>
      <c r="AH30" s="76">
        <v>8103</v>
      </c>
      <c r="AI30" s="76">
        <v>4504.7770077212544</v>
      </c>
      <c r="AJ30" s="76">
        <v>6244.2948162787452</v>
      </c>
      <c r="AK30" s="76">
        <v>10749.071824000001</v>
      </c>
      <c r="AL30" s="76">
        <v>18852.071823999999</v>
      </c>
    </row>
    <row r="31" spans="1:38" ht="14" customHeight="1">
      <c r="A31" s="1"/>
      <c r="B31" s="198"/>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4" hidden="1" customHeight="1"/>
    <row r="33" ht="14" hidden="1" customHeight="1"/>
    <row r="34" ht="14" hidden="1" customHeight="1"/>
    <row r="35" ht="14" hidden="1" customHeight="1"/>
    <row r="36" ht="14" hidden="1" customHeight="1"/>
    <row r="37" ht="14" hidden="1" customHeight="1"/>
    <row r="38" ht="14" hidden="1" customHeight="1"/>
  </sheetData>
  <phoneticPr fontId="3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A0E8-210E-493D-B4FE-984FDCF3BD0C}">
  <dimension ref="A1:AL39"/>
  <sheetViews>
    <sheetView zoomScaleNormal="100" workbookViewId="0">
      <pane xSplit="2" ySplit="2" topLeftCell="Y9" activePane="bottomRight" state="frozen"/>
      <selection activeCell="AA19" sqref="AA19"/>
      <selection pane="topRight" activeCell="AA19" sqref="AA19"/>
      <selection pane="bottomLeft" activeCell="AA19" sqref="AA19"/>
      <selection pane="bottomRight" activeCell="AE39" sqref="AE39:AE1048576"/>
    </sheetView>
  </sheetViews>
  <sheetFormatPr defaultColWidth="8.796875" defaultRowHeight="14.25" zeroHeight="1"/>
  <cols>
    <col min="1" max="1" width="5.46484375" style="2" customWidth="1"/>
    <col min="2" max="2" width="35" style="2" customWidth="1"/>
    <col min="3" max="3" width="35.46484375" style="2" customWidth="1"/>
    <col min="4" max="19" width="12.6640625" style="2" customWidth="1"/>
    <col min="20" max="20" width="12.46484375" style="2" customWidth="1"/>
    <col min="21" max="21" width="12.6640625" style="2" customWidth="1"/>
    <col min="22" max="22" width="10" style="2" bestFit="1" customWidth="1"/>
    <col min="23" max="23" width="11" style="2" bestFit="1" customWidth="1"/>
    <col min="24" max="24" width="13.6640625" style="2" customWidth="1"/>
    <col min="25" max="26" width="13.33203125" style="2" customWidth="1"/>
    <col min="27" max="27" width="12.46484375" style="2" customWidth="1"/>
    <col min="28" max="29" width="13.33203125" style="2" customWidth="1"/>
    <col min="30" max="30" width="12.46484375" style="2" customWidth="1"/>
    <col min="31" max="32" width="13.33203125" style="2" customWidth="1"/>
    <col min="33" max="33" width="15.1328125" style="2" customWidth="1"/>
    <col min="34" max="34" width="12.796875" style="2" customWidth="1"/>
    <col min="35" max="36" width="15.1328125" style="2" customWidth="1"/>
    <col min="37" max="37" width="12.796875" style="2" customWidth="1"/>
    <col min="38" max="38" width="13.33203125" style="2" customWidth="1"/>
    <col min="39" max="16384" width="8.796875" style="2"/>
  </cols>
  <sheetData>
    <row r="1" spans="1:38">
      <c r="A1" s="1"/>
      <c r="B1" s="193" t="s">
        <v>506</v>
      </c>
      <c r="C1" s="193" t="s">
        <v>507</v>
      </c>
      <c r="D1" s="79"/>
      <c r="E1" s="79"/>
      <c r="F1" s="79"/>
      <c r="G1" s="79"/>
      <c r="H1" s="79"/>
      <c r="I1" s="79"/>
      <c r="J1" s="79"/>
      <c r="K1" s="79"/>
      <c r="L1" s="79"/>
      <c r="M1" s="79"/>
      <c r="N1" s="79"/>
      <c r="O1" s="79"/>
      <c r="P1" s="79"/>
      <c r="Q1" s="79"/>
      <c r="R1" s="79"/>
      <c r="S1" s="79"/>
      <c r="T1" s="79"/>
      <c r="U1" s="79"/>
      <c r="V1" s="79"/>
      <c r="W1" s="79"/>
      <c r="X1" s="79"/>
      <c r="Y1" s="1"/>
      <c r="Z1" s="1"/>
      <c r="AA1" s="79"/>
      <c r="AB1" s="1"/>
      <c r="AC1" s="1"/>
      <c r="AD1" s="79"/>
      <c r="AE1" s="1"/>
      <c r="AF1" s="1"/>
      <c r="AG1" s="1"/>
      <c r="AH1" s="1"/>
      <c r="AI1" s="1"/>
      <c r="AJ1" s="1"/>
      <c r="AK1" s="1"/>
      <c r="AL1" s="1"/>
    </row>
    <row r="2" spans="1:38"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408</v>
      </c>
      <c r="R2" s="47" t="s">
        <v>434</v>
      </c>
      <c r="S2" s="47" t="s">
        <v>445</v>
      </c>
      <c r="T2" s="115" t="s">
        <v>446</v>
      </c>
      <c r="U2" s="47" t="s">
        <v>456</v>
      </c>
      <c r="V2" s="47" t="s">
        <v>463</v>
      </c>
      <c r="W2" s="115" t="s">
        <v>464</v>
      </c>
      <c r="X2" s="116" t="s">
        <v>542</v>
      </c>
      <c r="Y2" s="47" t="s">
        <v>488</v>
      </c>
      <c r="Z2" s="47" t="s">
        <v>509</v>
      </c>
      <c r="AA2" s="115" t="s">
        <v>510</v>
      </c>
      <c r="AB2" s="47" t="s">
        <v>517</v>
      </c>
      <c r="AC2" s="47" t="s">
        <v>536</v>
      </c>
      <c r="AD2" s="115" t="s">
        <v>534</v>
      </c>
      <c r="AE2" s="116" t="s">
        <v>535</v>
      </c>
      <c r="AF2" s="47" t="s">
        <v>546</v>
      </c>
      <c r="AG2" s="47" t="s">
        <v>556</v>
      </c>
      <c r="AH2" s="219" t="s">
        <v>557</v>
      </c>
      <c r="AI2" s="47" t="s">
        <v>567</v>
      </c>
      <c r="AJ2" s="47" t="s">
        <v>573</v>
      </c>
      <c r="AK2" s="219" t="s">
        <v>574</v>
      </c>
      <c r="AL2" s="116" t="s">
        <v>575</v>
      </c>
    </row>
    <row r="3" spans="1:38">
      <c r="A3" s="1"/>
      <c r="B3" s="48" t="s">
        <v>146</v>
      </c>
      <c r="C3" s="48" t="s">
        <v>275</v>
      </c>
      <c r="D3" s="75">
        <v>32591.096300716752</v>
      </c>
      <c r="E3" s="75">
        <v>30255.845736255429</v>
      </c>
      <c r="F3" s="75">
        <v>62846.942036972177</v>
      </c>
      <c r="G3" s="75">
        <v>31248.832132958651</v>
      </c>
      <c r="H3" s="75">
        <v>29915.568337956698</v>
      </c>
      <c r="I3" s="75">
        <v>61164.400470915345</v>
      </c>
      <c r="J3" s="53">
        <v>124011.34250788753</v>
      </c>
      <c r="K3" s="75">
        <v>39490.171750813483</v>
      </c>
      <c r="L3" s="53">
        <v>46457.863168675067</v>
      </c>
      <c r="M3" s="75">
        <v>85948.034919488549</v>
      </c>
      <c r="N3" s="75">
        <v>51264.667128448782</v>
      </c>
      <c r="O3" s="75">
        <v>35904.13428568864</v>
      </c>
      <c r="P3" s="75">
        <v>87168.80141413743</v>
      </c>
      <c r="Q3" s="75">
        <v>173116.83633362598</v>
      </c>
      <c r="R3" s="75">
        <v>70614.023241847593</v>
      </c>
      <c r="S3" s="75">
        <v>60913.154741917562</v>
      </c>
      <c r="T3" s="75">
        <v>131527.17798376514</v>
      </c>
      <c r="U3" s="75">
        <v>56397.452446276664</v>
      </c>
      <c r="V3" s="75">
        <v>53004.403456000415</v>
      </c>
      <c r="W3" s="75">
        <v>109401.85590227708</v>
      </c>
      <c r="X3" s="75">
        <v>240929</v>
      </c>
      <c r="Y3" s="75">
        <v>54777</v>
      </c>
      <c r="Z3" s="75">
        <v>68436</v>
      </c>
      <c r="AA3" s="75">
        <v>123213</v>
      </c>
      <c r="AB3" s="75">
        <v>60445</v>
      </c>
      <c r="AC3" s="75">
        <v>64729</v>
      </c>
      <c r="AD3" s="75">
        <v>125174</v>
      </c>
      <c r="AE3" s="75">
        <v>248387</v>
      </c>
      <c r="AF3" s="75">
        <v>56814</v>
      </c>
      <c r="AG3" s="75">
        <v>69903</v>
      </c>
      <c r="AH3" s="75">
        <v>126717</v>
      </c>
      <c r="AI3" s="75">
        <v>64177</v>
      </c>
      <c r="AJ3" s="75">
        <v>71775</v>
      </c>
      <c r="AK3" s="75">
        <v>135952</v>
      </c>
      <c r="AL3" s="75">
        <v>262669</v>
      </c>
    </row>
    <row r="4" spans="1:38">
      <c r="A4" s="1"/>
      <c r="B4" s="48" t="s">
        <v>147</v>
      </c>
      <c r="C4" s="48" t="s">
        <v>276</v>
      </c>
      <c r="D4" s="75">
        <v>21377.650551276169</v>
      </c>
      <c r="E4" s="75">
        <v>23781.659146781349</v>
      </c>
      <c r="F4" s="75">
        <v>45159.309698057521</v>
      </c>
      <c r="G4" s="75">
        <v>20772.424346871801</v>
      </c>
      <c r="H4" s="75">
        <v>25057.430086573801</v>
      </c>
      <c r="I4" s="75">
        <v>45829.854433445602</v>
      </c>
      <c r="J4" s="53">
        <v>90989.164131503116</v>
      </c>
      <c r="K4" s="75">
        <v>22893.33098464373</v>
      </c>
      <c r="L4" s="53">
        <v>34280.74101541892</v>
      </c>
      <c r="M4" s="75">
        <v>57174.072000062646</v>
      </c>
      <c r="N4" s="75">
        <v>31886.845557289391</v>
      </c>
      <c r="O4" s="75">
        <v>29721.720371395542</v>
      </c>
      <c r="P4" s="75">
        <v>61608.565928684933</v>
      </c>
      <c r="Q4" s="75">
        <v>118782.63792874759</v>
      </c>
      <c r="R4" s="75">
        <v>38991.598977180227</v>
      </c>
      <c r="S4" s="75">
        <v>40261.115877728167</v>
      </c>
      <c r="T4" s="75">
        <v>79252.714854908394</v>
      </c>
      <c r="U4" s="75">
        <v>38903.981504366326</v>
      </c>
      <c r="V4" s="75">
        <v>39422.583417962283</v>
      </c>
      <c r="W4" s="75">
        <v>78326.564922328602</v>
      </c>
      <c r="X4" s="75">
        <v>150824</v>
      </c>
      <c r="Y4" s="75">
        <v>42638</v>
      </c>
      <c r="Z4" s="75">
        <v>45093</v>
      </c>
      <c r="AA4" s="75">
        <v>87731</v>
      </c>
      <c r="AB4" s="75">
        <v>42098</v>
      </c>
      <c r="AC4" s="75">
        <v>50324</v>
      </c>
      <c r="AD4" s="75">
        <v>92422</v>
      </c>
      <c r="AE4" s="75">
        <v>180153</v>
      </c>
      <c r="AF4" s="75">
        <v>58329</v>
      </c>
      <c r="AG4" s="75">
        <v>64987</v>
      </c>
      <c r="AH4" s="75">
        <v>123316</v>
      </c>
      <c r="AI4" s="75">
        <v>60436</v>
      </c>
      <c r="AJ4" s="75">
        <v>62004</v>
      </c>
      <c r="AK4" s="75">
        <v>122440</v>
      </c>
      <c r="AL4" s="75">
        <v>245756</v>
      </c>
    </row>
    <row r="5" spans="1:38">
      <c r="A5" s="1"/>
      <c r="B5" s="48" t="s">
        <v>495</v>
      </c>
      <c r="C5" s="48" t="s">
        <v>508</v>
      </c>
      <c r="D5" s="171"/>
      <c r="E5" s="171"/>
      <c r="F5" s="171"/>
      <c r="G5" s="171"/>
      <c r="H5" s="171"/>
      <c r="I5" s="171"/>
      <c r="J5" s="192"/>
      <c r="K5" s="171"/>
      <c r="L5" s="171"/>
      <c r="M5" s="171"/>
      <c r="N5" s="171"/>
      <c r="O5" s="171"/>
      <c r="P5" s="171"/>
      <c r="Q5" s="171"/>
      <c r="R5" s="171"/>
      <c r="S5" s="171"/>
      <c r="T5" s="171"/>
      <c r="U5" s="171"/>
      <c r="V5" s="171"/>
      <c r="W5" s="171"/>
      <c r="X5" s="75">
        <v>6755</v>
      </c>
      <c r="Y5" s="75">
        <v>1634</v>
      </c>
      <c r="Z5" s="75">
        <v>2323</v>
      </c>
      <c r="AA5" s="75">
        <v>3957</v>
      </c>
      <c r="AB5" s="75">
        <v>3261</v>
      </c>
      <c r="AC5" s="75">
        <v>2275</v>
      </c>
      <c r="AD5" s="75">
        <v>5536</v>
      </c>
      <c r="AE5" s="75">
        <v>9493</v>
      </c>
      <c r="AF5" s="75">
        <v>2169</v>
      </c>
      <c r="AG5" s="75">
        <v>2580</v>
      </c>
      <c r="AH5" s="75">
        <v>4749</v>
      </c>
      <c r="AI5" s="75">
        <v>3386</v>
      </c>
      <c r="AJ5" s="75">
        <v>2610</v>
      </c>
      <c r="AK5" s="75">
        <v>5996</v>
      </c>
      <c r="AL5" s="75">
        <v>10745</v>
      </c>
    </row>
    <row r="6" spans="1:38">
      <c r="A6" s="1"/>
      <c r="B6" s="48" t="s">
        <v>274</v>
      </c>
      <c r="C6" s="48" t="s">
        <v>277</v>
      </c>
      <c r="D6" s="53">
        <v>-5260.6678519929201</v>
      </c>
      <c r="E6" s="53">
        <v>-5094.5376745577769</v>
      </c>
      <c r="F6" s="53">
        <v>-10355.205526550697</v>
      </c>
      <c r="G6" s="53">
        <v>-4268.0676319718177</v>
      </c>
      <c r="H6" s="53">
        <v>-5420.7983650281858</v>
      </c>
      <c r="I6" s="53">
        <v>-9688.8659970000026</v>
      </c>
      <c r="J6" s="53">
        <v>-20044.071523550701</v>
      </c>
      <c r="K6" s="53">
        <v>-4681.787735457212</v>
      </c>
      <c r="L6" s="53">
        <v>-7394.7071840939816</v>
      </c>
      <c r="M6" s="53">
        <v>-12076.494919551194</v>
      </c>
      <c r="N6" s="53">
        <v>-5454.7935702319037</v>
      </c>
      <c r="O6" s="53">
        <v>-4202.260557229888</v>
      </c>
      <c r="P6" s="53">
        <v>-9657.0541274617917</v>
      </c>
      <c r="Q6" s="53">
        <v>-21733.549047012984</v>
      </c>
      <c r="R6" s="53">
        <v>-9281.7223416720499</v>
      </c>
      <c r="S6" s="53">
        <v>-7905.8676109881235</v>
      </c>
      <c r="T6" s="53">
        <v>-17187.589952660172</v>
      </c>
      <c r="U6" s="53">
        <v>-7181.3074693211656</v>
      </c>
      <c r="V6" s="53">
        <v>-7872.6361036937087</v>
      </c>
      <c r="W6" s="53">
        <v>-15053.942573014874</v>
      </c>
      <c r="X6" s="53">
        <v>-32241</v>
      </c>
      <c r="Y6" s="53">
        <v>-9924</v>
      </c>
      <c r="Z6" s="75">
        <v>-9811</v>
      </c>
      <c r="AA6" s="75">
        <v>-19735</v>
      </c>
      <c r="AB6" s="75">
        <v>-9724</v>
      </c>
      <c r="AC6" s="75">
        <v>-10114</v>
      </c>
      <c r="AD6" s="75">
        <v>-19838</v>
      </c>
      <c r="AE6" s="75">
        <v>-39573</v>
      </c>
      <c r="AF6" s="75">
        <v>-10050</v>
      </c>
      <c r="AG6" s="75">
        <v>-9315</v>
      </c>
      <c r="AH6" s="53">
        <v>-19365</v>
      </c>
      <c r="AI6" s="75">
        <v>-10194</v>
      </c>
      <c r="AJ6" s="75">
        <v>-12179</v>
      </c>
      <c r="AK6" s="53">
        <v>-22373</v>
      </c>
      <c r="AL6" s="75">
        <v>-41738</v>
      </c>
    </row>
    <row r="7" spans="1:38">
      <c r="A7" s="1"/>
      <c r="B7" s="49" t="s">
        <v>293</v>
      </c>
      <c r="C7" s="49" t="s">
        <v>278</v>
      </c>
      <c r="D7" s="76">
        <v>48708.078999999998</v>
      </c>
      <c r="E7" s="76">
        <v>48942.966999999997</v>
      </c>
      <c r="F7" s="76">
        <v>97651.046000000002</v>
      </c>
      <c r="G7" s="76">
        <v>47753.188999999998</v>
      </c>
      <c r="H7" s="76">
        <v>49552.200115839958</v>
      </c>
      <c r="I7" s="76">
        <v>97305.389115839964</v>
      </c>
      <c r="J7" s="54">
        <v>194956.43511583997</v>
      </c>
      <c r="K7" s="76">
        <v>57701.714999999997</v>
      </c>
      <c r="L7" s="54">
        <v>73343.896999999997</v>
      </c>
      <c r="M7" s="76">
        <v>131045.61199999999</v>
      </c>
      <c r="N7" s="76">
        <v>77696.718999999997</v>
      </c>
      <c r="O7" s="76">
        <v>61423.593999999997</v>
      </c>
      <c r="P7" s="76">
        <v>139120.31299999999</v>
      </c>
      <c r="Q7" s="76">
        <v>270165.92499999999</v>
      </c>
      <c r="R7" s="76">
        <v>100323.9</v>
      </c>
      <c r="S7" s="76">
        <v>93268.403000000006</v>
      </c>
      <c r="T7" s="76">
        <v>193592.30300000001</v>
      </c>
      <c r="U7" s="76">
        <v>88120.126999999993</v>
      </c>
      <c r="V7" s="76">
        <v>84554.350999999995</v>
      </c>
      <c r="W7" s="76">
        <v>172674.478</v>
      </c>
      <c r="X7" s="76">
        <v>366266.78100000002</v>
      </c>
      <c r="Y7" s="76">
        <v>89125</v>
      </c>
      <c r="Z7" s="76">
        <v>106041</v>
      </c>
      <c r="AA7" s="76">
        <v>195166</v>
      </c>
      <c r="AB7" s="76">
        <v>96080</v>
      </c>
      <c r="AC7" s="76">
        <v>107214</v>
      </c>
      <c r="AD7" s="76">
        <v>203294</v>
      </c>
      <c r="AE7" s="76">
        <v>398460</v>
      </c>
      <c r="AF7" s="76">
        <v>107262</v>
      </c>
      <c r="AG7" s="76">
        <v>128155</v>
      </c>
      <c r="AH7" s="76">
        <v>235417</v>
      </c>
      <c r="AI7" s="76">
        <v>117805</v>
      </c>
      <c r="AJ7" s="76">
        <v>124210</v>
      </c>
      <c r="AK7" s="76">
        <v>242015</v>
      </c>
      <c r="AL7" s="76">
        <v>477432</v>
      </c>
    </row>
    <row r="8" spans="1:38">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23.65" thickBot="1">
      <c r="A9" s="1"/>
      <c r="B9" s="46" t="s">
        <v>25</v>
      </c>
      <c r="C9" s="47" t="s">
        <v>152</v>
      </c>
      <c r="D9" s="47" t="s">
        <v>331</v>
      </c>
      <c r="E9" s="47" t="s">
        <v>339</v>
      </c>
      <c r="F9" s="115" t="s">
        <v>338</v>
      </c>
      <c r="G9" s="47" t="s">
        <v>383</v>
      </c>
      <c r="H9" s="47" t="s">
        <v>384</v>
      </c>
      <c r="I9" s="115" t="s">
        <v>385</v>
      </c>
      <c r="J9" s="116" t="s">
        <v>329</v>
      </c>
      <c r="K9" s="47" t="s">
        <v>330</v>
      </c>
      <c r="L9" s="47" t="s">
        <v>335</v>
      </c>
      <c r="M9" s="115" t="s">
        <v>336</v>
      </c>
      <c r="N9" s="47" t="s">
        <v>386</v>
      </c>
      <c r="O9" s="47" t="s">
        <v>406</v>
      </c>
      <c r="P9" s="115" t="s">
        <v>407</v>
      </c>
      <c r="Q9" s="116" t="s">
        <v>408</v>
      </c>
      <c r="R9" s="47" t="s">
        <v>434</v>
      </c>
      <c r="S9" s="47" t="s">
        <v>445</v>
      </c>
      <c r="T9" s="115" t="s">
        <v>446</v>
      </c>
      <c r="U9" s="47" t="s">
        <v>456</v>
      </c>
      <c r="V9" s="47" t="s">
        <v>463</v>
      </c>
      <c r="W9" s="115" t="s">
        <v>464</v>
      </c>
      <c r="X9" s="116" t="s">
        <v>542</v>
      </c>
      <c r="Y9" s="47" t="s">
        <v>488</v>
      </c>
      <c r="Z9" s="47" t="s">
        <v>509</v>
      </c>
      <c r="AA9" s="115" t="s">
        <v>510</v>
      </c>
      <c r="AB9" s="47" t="s">
        <v>517</v>
      </c>
      <c r="AC9" s="47" t="s">
        <v>536</v>
      </c>
      <c r="AD9" s="115" t="s">
        <v>534</v>
      </c>
      <c r="AE9" s="116" t="s">
        <v>535</v>
      </c>
      <c r="AF9" s="47" t="s">
        <v>546</v>
      </c>
      <c r="AG9" s="47" t="s">
        <v>556</v>
      </c>
      <c r="AH9" s="219" t="s">
        <v>557</v>
      </c>
      <c r="AI9" s="47" t="s">
        <v>567</v>
      </c>
      <c r="AJ9" s="47" t="s">
        <v>573</v>
      </c>
      <c r="AK9" s="219" t="s">
        <v>574</v>
      </c>
      <c r="AL9" s="116" t="s">
        <v>575</v>
      </c>
    </row>
    <row r="10" spans="1:38">
      <c r="A10" s="1"/>
      <c r="B10" s="48" t="s">
        <v>146</v>
      </c>
      <c r="C10" s="48" t="s">
        <v>275</v>
      </c>
      <c r="D10" s="75">
        <v>29516.246539979278</v>
      </c>
      <c r="E10" s="75">
        <v>26663.300808130978</v>
      </c>
      <c r="F10" s="75">
        <v>56179.54734811026</v>
      </c>
      <c r="G10" s="75">
        <v>27440.158261645065</v>
      </c>
      <c r="H10" s="75">
        <v>25259.301787353517</v>
      </c>
      <c r="I10" s="75">
        <v>52699.460048998582</v>
      </c>
      <c r="J10" s="75">
        <v>108879.00739710884</v>
      </c>
      <c r="K10" s="75">
        <v>34322.383397834834</v>
      </c>
      <c r="L10" s="75">
        <v>39898.558382107527</v>
      </c>
      <c r="M10" s="75">
        <v>74220.941779942368</v>
      </c>
      <c r="N10" s="75">
        <v>43619.678302194967</v>
      </c>
      <c r="O10" s="75">
        <v>29669.694646474971</v>
      </c>
      <c r="P10" s="75">
        <v>73289.372948669945</v>
      </c>
      <c r="Q10" s="75">
        <v>147510.31472861231</v>
      </c>
      <c r="R10" s="75">
        <v>61881.315859863309</v>
      </c>
      <c r="S10" s="75">
        <v>52728.853691324191</v>
      </c>
      <c r="T10" s="75">
        <v>114610.1695511875</v>
      </c>
      <c r="U10" s="75">
        <v>46739.525597027881</v>
      </c>
      <c r="V10" s="75">
        <v>44347.918622682329</v>
      </c>
      <c r="W10" s="75">
        <v>91087.444219710218</v>
      </c>
      <c r="X10" s="75">
        <v>205698</v>
      </c>
      <c r="Y10" s="75">
        <v>45833</v>
      </c>
      <c r="Z10" s="75">
        <v>59020</v>
      </c>
      <c r="AA10" s="75">
        <v>104853</v>
      </c>
      <c r="AB10" s="75">
        <v>51231</v>
      </c>
      <c r="AC10" s="75">
        <v>53581</v>
      </c>
      <c r="AD10" s="75">
        <v>104812</v>
      </c>
      <c r="AE10" s="75">
        <v>209665</v>
      </c>
      <c r="AF10" s="75">
        <v>48516</v>
      </c>
      <c r="AG10" s="75">
        <v>60351</v>
      </c>
      <c r="AH10" s="75">
        <v>108867</v>
      </c>
      <c r="AI10" s="75">
        <v>54814</v>
      </c>
      <c r="AJ10" s="75">
        <v>61568</v>
      </c>
      <c r="AK10" s="75">
        <v>116382</v>
      </c>
      <c r="AL10" s="75">
        <v>225249</v>
      </c>
    </row>
    <row r="11" spans="1:38">
      <c r="A11" s="1"/>
      <c r="B11" s="48" t="s">
        <v>147</v>
      </c>
      <c r="C11" s="48" t="s">
        <v>276</v>
      </c>
      <c r="D11" s="75">
        <v>18186.115491259981</v>
      </c>
      <c r="E11" s="75">
        <v>19909.063119969967</v>
      </c>
      <c r="F11" s="75">
        <v>38095.178611229945</v>
      </c>
      <c r="G11" s="75">
        <v>16881.061413221993</v>
      </c>
      <c r="H11" s="75">
        <v>20881.602758662924</v>
      </c>
      <c r="I11" s="75">
        <v>37762.664171884913</v>
      </c>
      <c r="J11" s="75">
        <v>75857.842783114858</v>
      </c>
      <c r="K11" s="75">
        <v>18767.8265044609</v>
      </c>
      <c r="L11" s="75">
        <v>28214.678849246324</v>
      </c>
      <c r="M11" s="75">
        <v>46982.505353707224</v>
      </c>
      <c r="N11" s="75">
        <v>25503.897763177825</v>
      </c>
      <c r="O11" s="75">
        <v>22063.828876908003</v>
      </c>
      <c r="P11" s="75">
        <v>47567.726640085828</v>
      </c>
      <c r="Q11" s="75">
        <v>94550.231993793059</v>
      </c>
      <c r="R11" s="75">
        <v>31457.082941492681</v>
      </c>
      <c r="S11" s="75">
        <v>32168.039526465829</v>
      </c>
      <c r="T11" s="75">
        <v>63625.122467958507</v>
      </c>
      <c r="U11" s="75">
        <v>30285.772548333465</v>
      </c>
      <c r="V11" s="75">
        <v>30877.351994831384</v>
      </c>
      <c r="W11" s="75">
        <v>61163.124543164849</v>
      </c>
      <c r="X11" s="75">
        <v>122700</v>
      </c>
      <c r="Y11" s="75">
        <v>35213</v>
      </c>
      <c r="Z11" s="75">
        <v>37695</v>
      </c>
      <c r="AA11" s="75">
        <v>72908</v>
      </c>
      <c r="AB11" s="75">
        <v>33903</v>
      </c>
      <c r="AC11" s="75">
        <v>40409</v>
      </c>
      <c r="AD11" s="75">
        <v>74312</v>
      </c>
      <c r="AE11" s="75">
        <v>147220</v>
      </c>
      <c r="AF11" s="75">
        <v>47618</v>
      </c>
      <c r="AG11" s="75">
        <v>53067</v>
      </c>
      <c r="AH11" s="75">
        <v>100685</v>
      </c>
      <c r="AI11" s="75">
        <v>49295</v>
      </c>
      <c r="AJ11" s="75">
        <v>46277</v>
      </c>
      <c r="AK11" s="75">
        <v>95572</v>
      </c>
      <c r="AL11" s="75">
        <v>196257</v>
      </c>
    </row>
    <row r="12" spans="1:38">
      <c r="A12" s="1"/>
      <c r="B12" s="48" t="s">
        <v>495</v>
      </c>
      <c r="C12" s="48" t="s">
        <v>508</v>
      </c>
      <c r="D12" s="171"/>
      <c r="E12" s="171"/>
      <c r="F12" s="171"/>
      <c r="G12" s="171"/>
      <c r="H12" s="171"/>
      <c r="I12" s="171"/>
      <c r="J12" s="192"/>
      <c r="K12" s="171"/>
      <c r="L12" s="171"/>
      <c r="M12" s="171"/>
      <c r="N12" s="171"/>
      <c r="O12" s="171"/>
      <c r="P12" s="171"/>
      <c r="Q12" s="171"/>
      <c r="R12" s="171"/>
      <c r="S12" s="171"/>
      <c r="T12" s="171"/>
      <c r="U12" s="171"/>
      <c r="V12" s="171"/>
      <c r="W12" s="171"/>
      <c r="X12" s="75">
        <v>2087</v>
      </c>
      <c r="Y12" s="75">
        <v>196</v>
      </c>
      <c r="Z12" s="75">
        <v>349</v>
      </c>
      <c r="AA12" s="75">
        <v>545</v>
      </c>
      <c r="AB12" s="75">
        <v>538</v>
      </c>
      <c r="AC12" s="75">
        <v>248</v>
      </c>
      <c r="AD12" s="75">
        <v>786</v>
      </c>
      <c r="AE12" s="75">
        <v>1331</v>
      </c>
      <c r="AF12" s="75">
        <v>284</v>
      </c>
      <c r="AG12" s="75">
        <v>253</v>
      </c>
      <c r="AH12" s="75">
        <v>537</v>
      </c>
      <c r="AI12" s="75">
        <v>354</v>
      </c>
      <c r="AJ12" s="75">
        <v>258</v>
      </c>
      <c r="AK12" s="75">
        <v>612</v>
      </c>
      <c r="AL12" s="75">
        <v>1149</v>
      </c>
    </row>
    <row r="13" spans="1:38">
      <c r="A13" s="1"/>
      <c r="B13" s="48" t="s">
        <v>274</v>
      </c>
      <c r="C13" s="48" t="s">
        <v>277</v>
      </c>
      <c r="D13" s="53">
        <v>-4841.1870312392566</v>
      </c>
      <c r="E13" s="53">
        <v>-3802.5410347607435</v>
      </c>
      <c r="F13" s="53">
        <v>-8643.7280659999997</v>
      </c>
      <c r="G13" s="53">
        <v>-4102.1530353616026</v>
      </c>
      <c r="H13" s="53">
        <v>-4504.3388876383679</v>
      </c>
      <c r="I13" s="53">
        <v>-8606.4909229999703</v>
      </c>
      <c r="J13" s="53">
        <v>-17250.218988999972</v>
      </c>
      <c r="K13" s="53">
        <v>-4043.1549022957383</v>
      </c>
      <c r="L13" s="53">
        <v>-6053.3302313538488</v>
      </c>
      <c r="M13" s="53">
        <v>-10096.485133649589</v>
      </c>
      <c r="N13" s="53">
        <v>-4177.664086041329</v>
      </c>
      <c r="O13" s="53">
        <v>-2867.0675027144571</v>
      </c>
      <c r="P13" s="53">
        <v>-7044.7315887557861</v>
      </c>
      <c r="Q13" s="53">
        <v>-17141.216722405374</v>
      </c>
      <c r="R13" s="53">
        <v>-7782.0911450961003</v>
      </c>
      <c r="S13" s="53">
        <v>-6587.7734320695799</v>
      </c>
      <c r="T13" s="53">
        <v>-14369.863577165681</v>
      </c>
      <c r="U13" s="53">
        <v>-5395.1809511679394</v>
      </c>
      <c r="V13" s="53">
        <v>-5402.2250513861063</v>
      </c>
      <c r="W13" s="53">
        <v>-10797.407002554046</v>
      </c>
      <c r="X13" s="53">
        <v>-25166</v>
      </c>
      <c r="Y13" s="75">
        <v>-7983</v>
      </c>
      <c r="Z13" s="75">
        <v>-7700</v>
      </c>
      <c r="AA13" s="75">
        <v>-15683</v>
      </c>
      <c r="AB13" s="75">
        <v>-7710</v>
      </c>
      <c r="AC13" s="75">
        <v>-7744</v>
      </c>
      <c r="AD13" s="75">
        <v>-15454</v>
      </c>
      <c r="AE13" s="75">
        <v>-31137</v>
      </c>
      <c r="AF13" s="75">
        <v>-7700</v>
      </c>
      <c r="AG13" s="75">
        <v>-7081</v>
      </c>
      <c r="AH13" s="53">
        <v>-14781</v>
      </c>
      <c r="AI13" s="75">
        <v>-7603</v>
      </c>
      <c r="AJ13" s="75">
        <v>-9425</v>
      </c>
      <c r="AK13" s="53">
        <v>-17028</v>
      </c>
      <c r="AL13" s="75">
        <v>-31809</v>
      </c>
    </row>
    <row r="14" spans="1:38">
      <c r="A14" s="1"/>
      <c r="B14" s="49" t="s">
        <v>293</v>
      </c>
      <c r="C14" s="49" t="s">
        <v>278</v>
      </c>
      <c r="D14" s="76">
        <v>42861.175000000003</v>
      </c>
      <c r="E14" s="76">
        <v>42769.822999999997</v>
      </c>
      <c r="F14" s="76">
        <v>85630.998000000007</v>
      </c>
      <c r="G14" s="76">
        <v>40219.067000000003</v>
      </c>
      <c r="H14" s="76">
        <v>41636.565999999999</v>
      </c>
      <c r="I14" s="76">
        <v>81855.633191223737</v>
      </c>
      <c r="J14" s="54">
        <v>167486.63119122374</v>
      </c>
      <c r="K14" s="76">
        <v>49047.055</v>
      </c>
      <c r="L14" s="54">
        <v>62059.906999999999</v>
      </c>
      <c r="M14" s="76">
        <v>111106.962</v>
      </c>
      <c r="N14" s="76">
        <v>64945.911999999997</v>
      </c>
      <c r="O14" s="76">
        <v>48866.455999999998</v>
      </c>
      <c r="P14" s="76">
        <v>113812.368</v>
      </c>
      <c r="Q14" s="76">
        <v>224919.33</v>
      </c>
      <c r="R14" s="76">
        <v>85556.308000000005</v>
      </c>
      <c r="S14" s="76">
        <v>78309.119999999995</v>
      </c>
      <c r="T14" s="76">
        <v>163865.42800000001</v>
      </c>
      <c r="U14" s="76">
        <v>71630.116999999998</v>
      </c>
      <c r="V14" s="76">
        <v>69823.044999999998</v>
      </c>
      <c r="W14" s="76">
        <v>141453.16200000001</v>
      </c>
      <c r="X14" s="76">
        <v>305318.59000000003</v>
      </c>
      <c r="Y14" s="76">
        <v>73259</v>
      </c>
      <c r="Z14" s="76">
        <v>89364</v>
      </c>
      <c r="AA14" s="76">
        <v>162623</v>
      </c>
      <c r="AB14" s="76">
        <v>77962</v>
      </c>
      <c r="AC14" s="76">
        <v>86494</v>
      </c>
      <c r="AD14" s="76">
        <v>164456</v>
      </c>
      <c r="AE14" s="76">
        <v>327079</v>
      </c>
      <c r="AF14" s="76">
        <v>88718</v>
      </c>
      <c r="AG14" s="76">
        <v>106590</v>
      </c>
      <c r="AH14" s="76">
        <v>195308</v>
      </c>
      <c r="AI14" s="76">
        <v>96860</v>
      </c>
      <c r="AJ14" s="76">
        <v>98678</v>
      </c>
      <c r="AK14" s="76">
        <v>195538</v>
      </c>
      <c r="AL14" s="76">
        <v>390846</v>
      </c>
    </row>
    <row r="15" spans="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23.65" thickBot="1">
      <c r="A16" s="1"/>
      <c r="B16" s="46" t="s">
        <v>527</v>
      </c>
      <c r="C16" s="47" t="s">
        <v>292</v>
      </c>
      <c r="D16" s="47" t="s">
        <v>331</v>
      </c>
      <c r="E16" s="47" t="s">
        <v>339</v>
      </c>
      <c r="F16" s="115" t="s">
        <v>338</v>
      </c>
      <c r="G16" s="47" t="s">
        <v>383</v>
      </c>
      <c r="H16" s="47" t="s">
        <v>384</v>
      </c>
      <c r="I16" s="115" t="s">
        <v>385</v>
      </c>
      <c r="J16" s="116" t="s">
        <v>329</v>
      </c>
      <c r="K16" s="47" t="s">
        <v>330</v>
      </c>
      <c r="L16" s="47" t="s">
        <v>335</v>
      </c>
      <c r="M16" s="115" t="s">
        <v>336</v>
      </c>
      <c r="N16" s="47" t="s">
        <v>386</v>
      </c>
      <c r="O16" s="47" t="s">
        <v>406</v>
      </c>
      <c r="P16" s="115" t="s">
        <v>407</v>
      </c>
      <c r="Q16" s="116" t="s">
        <v>408</v>
      </c>
      <c r="R16" s="47" t="s">
        <v>434</v>
      </c>
      <c r="S16" s="47" t="s">
        <v>445</v>
      </c>
      <c r="T16" s="115" t="s">
        <v>446</v>
      </c>
      <c r="U16" s="47" t="s">
        <v>456</v>
      </c>
      <c r="V16" s="47" t="s">
        <v>463</v>
      </c>
      <c r="W16" s="115" t="s">
        <v>464</v>
      </c>
      <c r="X16" s="116" t="s">
        <v>542</v>
      </c>
      <c r="Y16" s="47" t="s">
        <v>488</v>
      </c>
      <c r="Z16" s="47" t="s">
        <v>509</v>
      </c>
      <c r="AA16" s="115" t="s">
        <v>510</v>
      </c>
      <c r="AB16" s="47" t="s">
        <v>517</v>
      </c>
      <c r="AC16" s="47" t="s">
        <v>536</v>
      </c>
      <c r="AD16" s="115" t="s">
        <v>534</v>
      </c>
      <c r="AE16" s="116" t="s">
        <v>535</v>
      </c>
      <c r="AF16" s="47" t="s">
        <v>546</v>
      </c>
      <c r="AG16" s="47" t="s">
        <v>556</v>
      </c>
      <c r="AH16" s="219" t="s">
        <v>557</v>
      </c>
      <c r="AI16" s="47" t="s">
        <v>567</v>
      </c>
      <c r="AJ16" s="47" t="s">
        <v>573</v>
      </c>
      <c r="AK16" s="219" t="s">
        <v>574</v>
      </c>
      <c r="AL16" s="116" t="s">
        <v>575</v>
      </c>
    </row>
    <row r="17" spans="1:38">
      <c r="A17" s="1"/>
      <c r="B17" s="48" t="s">
        <v>146</v>
      </c>
      <c r="C17" s="48" t="s">
        <v>275</v>
      </c>
      <c r="D17" s="53">
        <v>3074.8497607374711</v>
      </c>
      <c r="E17" s="53">
        <v>3592.5449281244501</v>
      </c>
      <c r="F17" s="53">
        <v>6667.3946888619212</v>
      </c>
      <c r="G17" s="53">
        <v>3808.6738713135869</v>
      </c>
      <c r="H17" s="53">
        <v>4656.2665506031808</v>
      </c>
      <c r="I17" s="53">
        <v>8464.9404219167682</v>
      </c>
      <c r="J17" s="53">
        <v>15132.335110778689</v>
      </c>
      <c r="K17" s="53">
        <v>5167.7883529786468</v>
      </c>
      <c r="L17" s="53">
        <v>6559.3047865675389</v>
      </c>
      <c r="M17" s="53">
        <v>11727.093139546185</v>
      </c>
      <c r="N17" s="53">
        <v>7644.9888262538161</v>
      </c>
      <c r="O17" s="53">
        <v>6234.4396392136659</v>
      </c>
      <c r="P17" s="53">
        <v>13879.428465467483</v>
      </c>
      <c r="Q17" s="53">
        <v>25606.52160501367</v>
      </c>
      <c r="R17" s="53">
        <v>8732.707381984279</v>
      </c>
      <c r="S17" s="53">
        <v>8184.3010505933762</v>
      </c>
      <c r="T17" s="53">
        <v>16917.008432577655</v>
      </c>
      <c r="U17" s="53">
        <v>9657.9268492487827</v>
      </c>
      <c r="V17" s="53">
        <v>8656.4848333180853</v>
      </c>
      <c r="W17" s="53">
        <v>18314.411682566868</v>
      </c>
      <c r="X17" s="53">
        <v>35231</v>
      </c>
      <c r="Y17" s="75">
        <v>8943</v>
      </c>
      <c r="Z17" s="75">
        <v>9416</v>
      </c>
      <c r="AA17" s="75">
        <v>18359</v>
      </c>
      <c r="AB17" s="75">
        <v>9215</v>
      </c>
      <c r="AC17" s="75">
        <v>11148</v>
      </c>
      <c r="AD17" s="75">
        <v>20363</v>
      </c>
      <c r="AE17" s="75">
        <v>38722</v>
      </c>
      <c r="AF17" s="75">
        <v>8298</v>
      </c>
      <c r="AG17" s="53">
        <v>9552</v>
      </c>
      <c r="AH17" s="53">
        <v>17850</v>
      </c>
      <c r="AI17" s="53">
        <v>9363</v>
      </c>
      <c r="AJ17" s="53">
        <v>10207</v>
      </c>
      <c r="AK17" s="53">
        <v>19570</v>
      </c>
      <c r="AL17" s="75">
        <v>37420</v>
      </c>
    </row>
    <row r="18" spans="1:38">
      <c r="A18" s="1"/>
      <c r="B18" s="48" t="s">
        <v>147</v>
      </c>
      <c r="C18" s="48" t="s">
        <v>276</v>
      </c>
      <c r="D18" s="53">
        <v>3191.5350600161887</v>
      </c>
      <c r="E18" s="53">
        <v>3872.5960268113799</v>
      </c>
      <c r="F18" s="53">
        <v>7064.1310868275687</v>
      </c>
      <c r="G18" s="53">
        <v>3891.3629336498084</v>
      </c>
      <c r="H18" s="53">
        <v>4175.827327910878</v>
      </c>
      <c r="I18" s="53">
        <v>8067.1902615606859</v>
      </c>
      <c r="J18" s="53">
        <v>15131.321348388256</v>
      </c>
      <c r="K18" s="53">
        <v>4125.5044801828299</v>
      </c>
      <c r="L18" s="53">
        <v>6066.0621661725936</v>
      </c>
      <c r="M18" s="53">
        <v>10191.566646355421</v>
      </c>
      <c r="N18" s="53">
        <v>6382.9477941115647</v>
      </c>
      <c r="O18" s="53">
        <v>7657.8914944875387</v>
      </c>
      <c r="P18" s="53">
        <v>14040.839288599103</v>
      </c>
      <c r="Q18" s="53">
        <v>24232.405934954524</v>
      </c>
      <c r="R18" s="53">
        <v>7534.5160356875476</v>
      </c>
      <c r="S18" s="53">
        <v>8093.0763512623344</v>
      </c>
      <c r="T18" s="53">
        <v>15627.592386949882</v>
      </c>
      <c r="U18" s="53">
        <v>8618.2089560328568</v>
      </c>
      <c r="V18" s="53">
        <v>8545.2314231308992</v>
      </c>
      <c r="W18" s="53">
        <v>17163.440379163756</v>
      </c>
      <c r="X18" s="53">
        <v>28124</v>
      </c>
      <c r="Y18" s="75">
        <v>7425</v>
      </c>
      <c r="Z18" s="75">
        <v>7398</v>
      </c>
      <c r="AA18" s="75">
        <v>14823</v>
      </c>
      <c r="AB18" s="75">
        <v>8195</v>
      </c>
      <c r="AC18" s="75">
        <v>9915</v>
      </c>
      <c r="AD18" s="75">
        <v>18110</v>
      </c>
      <c r="AE18" s="75">
        <v>32933</v>
      </c>
      <c r="AF18" s="75">
        <v>10711</v>
      </c>
      <c r="AG18" s="53">
        <v>11920</v>
      </c>
      <c r="AH18" s="53">
        <v>22631</v>
      </c>
      <c r="AI18" s="53">
        <v>11141</v>
      </c>
      <c r="AJ18" s="53">
        <v>15727</v>
      </c>
      <c r="AK18" s="53">
        <v>26868</v>
      </c>
      <c r="AL18" s="75">
        <v>49499</v>
      </c>
    </row>
    <row r="19" spans="1:38">
      <c r="A19" s="1"/>
      <c r="B19" s="48" t="s">
        <v>495</v>
      </c>
      <c r="C19" s="48" t="s">
        <v>508</v>
      </c>
      <c r="D19" s="171"/>
      <c r="E19" s="171"/>
      <c r="F19" s="171"/>
      <c r="G19" s="171"/>
      <c r="H19" s="171"/>
      <c r="I19" s="171"/>
      <c r="J19" s="192"/>
      <c r="K19" s="171"/>
      <c r="L19" s="171"/>
      <c r="M19" s="171"/>
      <c r="N19" s="171"/>
      <c r="O19" s="171"/>
      <c r="P19" s="171"/>
      <c r="Q19" s="171"/>
      <c r="R19" s="171"/>
      <c r="S19" s="171"/>
      <c r="T19" s="171"/>
      <c r="U19" s="171"/>
      <c r="V19" s="171"/>
      <c r="W19" s="171"/>
      <c r="X19" s="53">
        <v>4668</v>
      </c>
      <c r="Y19" s="75">
        <v>1438</v>
      </c>
      <c r="Z19" s="75">
        <v>1974</v>
      </c>
      <c r="AA19" s="75">
        <v>3412</v>
      </c>
      <c r="AB19" s="75">
        <v>2722</v>
      </c>
      <c r="AC19" s="75">
        <v>2028</v>
      </c>
      <c r="AD19" s="75">
        <v>4750</v>
      </c>
      <c r="AE19" s="75">
        <v>8162</v>
      </c>
      <c r="AF19" s="75">
        <v>1885</v>
      </c>
      <c r="AG19" s="53">
        <v>2327</v>
      </c>
      <c r="AH19" s="53">
        <v>4212</v>
      </c>
      <c r="AI19" s="53">
        <v>3032</v>
      </c>
      <c r="AJ19" s="53">
        <v>2352</v>
      </c>
      <c r="AK19" s="53">
        <v>5384</v>
      </c>
      <c r="AL19" s="75">
        <v>9596</v>
      </c>
    </row>
    <row r="20" spans="1:38">
      <c r="A20" s="1"/>
      <c r="B20" s="48" t="s">
        <v>274</v>
      </c>
      <c r="C20" s="48" t="s">
        <v>277</v>
      </c>
      <c r="D20" s="53">
        <v>-419.48082075366381</v>
      </c>
      <c r="E20" s="53">
        <v>-1291.9966397970338</v>
      </c>
      <c r="F20" s="53">
        <v>-1711.4774605506975</v>
      </c>
      <c r="G20" s="53">
        <v>-165.91459661021457</v>
      </c>
      <c r="H20" s="53">
        <v>-916.45947738981806</v>
      </c>
      <c r="I20" s="53">
        <v>-1082.3750740000326</v>
      </c>
      <c r="J20" s="53">
        <v>-2793.8525345507301</v>
      </c>
      <c r="K20" s="53">
        <v>-638.63283316147329</v>
      </c>
      <c r="L20" s="53">
        <v>-1341.3769527401328</v>
      </c>
      <c r="M20" s="53">
        <v>-1980.0097859016062</v>
      </c>
      <c r="N20" s="53">
        <v>-1277.129484190574</v>
      </c>
      <c r="O20" s="53">
        <v>-1335.1930545154307</v>
      </c>
      <c r="P20" s="53">
        <v>-2612.3225387060047</v>
      </c>
      <c r="Q20" s="53">
        <v>-4592.3323246076106</v>
      </c>
      <c r="R20" s="53">
        <v>-1499.6311965759498</v>
      </c>
      <c r="S20" s="53">
        <v>-1318.0941789185433</v>
      </c>
      <c r="T20" s="53">
        <v>-2817.7253754944932</v>
      </c>
      <c r="U20" s="53">
        <v>-1786.126518153226</v>
      </c>
      <c r="V20" s="53">
        <v>-2470.4100523076022</v>
      </c>
      <c r="W20" s="53">
        <v>-4256.5355704608282</v>
      </c>
      <c r="X20" s="53">
        <v>-7075</v>
      </c>
      <c r="Y20" s="75">
        <v>-1940</v>
      </c>
      <c r="Z20" s="75">
        <v>-2111</v>
      </c>
      <c r="AA20" s="75">
        <v>-4051</v>
      </c>
      <c r="AB20" s="75">
        <v>-2014</v>
      </c>
      <c r="AC20" s="75">
        <v>-2370</v>
      </c>
      <c r="AD20" s="75">
        <v>-4384</v>
      </c>
      <c r="AE20" s="75">
        <v>-8435</v>
      </c>
      <c r="AF20" s="75">
        <v>-2350</v>
      </c>
      <c r="AG20" s="53">
        <v>-2234</v>
      </c>
      <c r="AH20" s="53">
        <v>-4584</v>
      </c>
      <c r="AI20" s="53">
        <v>-2591</v>
      </c>
      <c r="AJ20" s="53">
        <v>-2754</v>
      </c>
      <c r="AK20" s="53">
        <v>-5345</v>
      </c>
      <c r="AL20" s="75">
        <v>-9929</v>
      </c>
    </row>
    <row r="21" spans="1:38">
      <c r="A21" s="1"/>
      <c r="B21" s="49" t="s">
        <v>293</v>
      </c>
      <c r="C21" s="49" t="s">
        <v>278</v>
      </c>
      <c r="D21" s="76">
        <v>5846.9040000000005</v>
      </c>
      <c r="E21" s="76">
        <v>6173.1440000000002</v>
      </c>
      <c r="F21" s="76">
        <v>12020.048000000001</v>
      </c>
      <c r="G21" s="76">
        <v>7534.1220000000003</v>
      </c>
      <c r="H21" s="76">
        <v>7915.6341158399582</v>
      </c>
      <c r="I21" s="76">
        <v>15449.755924616218</v>
      </c>
      <c r="J21" s="54">
        <v>27469.803924616219</v>
      </c>
      <c r="K21" s="76">
        <v>8654.66</v>
      </c>
      <c r="L21" s="54">
        <v>11283.99</v>
      </c>
      <c r="M21" s="76">
        <v>19938.650000000001</v>
      </c>
      <c r="N21" s="76">
        <v>12750.807000000001</v>
      </c>
      <c r="O21" s="76">
        <v>12557.138000000001</v>
      </c>
      <c r="P21" s="76">
        <v>25307.945</v>
      </c>
      <c r="Q21" s="76">
        <v>45246.595000000001</v>
      </c>
      <c r="R21" s="76">
        <v>14767.592000000001</v>
      </c>
      <c r="S21" s="76">
        <v>14959.282999999999</v>
      </c>
      <c r="T21" s="76">
        <v>29726.875</v>
      </c>
      <c r="U21" s="76">
        <v>16490.009999999998</v>
      </c>
      <c r="V21" s="76">
        <v>14731.306</v>
      </c>
      <c r="W21" s="76">
        <v>31221.315999999999</v>
      </c>
      <c r="X21" s="76">
        <v>60948</v>
      </c>
      <c r="Y21" s="76">
        <v>15866</v>
      </c>
      <c r="Z21" s="76">
        <v>16677</v>
      </c>
      <c r="AA21" s="76">
        <v>32543</v>
      </c>
      <c r="AB21" s="76">
        <v>18118</v>
      </c>
      <c r="AC21" s="76">
        <v>20721</v>
      </c>
      <c r="AD21" s="76">
        <v>38839</v>
      </c>
      <c r="AE21" s="76">
        <v>71382</v>
      </c>
      <c r="AF21" s="76">
        <v>18544</v>
      </c>
      <c r="AG21" s="76">
        <v>21565</v>
      </c>
      <c r="AH21" s="76">
        <v>40109</v>
      </c>
      <c r="AI21" s="76">
        <v>20945</v>
      </c>
      <c r="AJ21" s="76">
        <v>25532</v>
      </c>
      <c r="AK21" s="76">
        <v>46477</v>
      </c>
      <c r="AL21" s="76">
        <v>86586</v>
      </c>
    </row>
    <row r="22" spans="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23.65" thickBot="1">
      <c r="A23" s="1"/>
      <c r="B23" s="46" t="s">
        <v>12</v>
      </c>
      <c r="C23" s="46" t="s">
        <v>279</v>
      </c>
      <c r="D23" s="47" t="s">
        <v>331</v>
      </c>
      <c r="E23" s="47" t="s">
        <v>339</v>
      </c>
      <c r="F23" s="115" t="s">
        <v>338</v>
      </c>
      <c r="G23" s="47" t="s">
        <v>383</v>
      </c>
      <c r="H23" s="47" t="s">
        <v>384</v>
      </c>
      <c r="I23" s="115" t="s">
        <v>385</v>
      </c>
      <c r="J23" s="116" t="s">
        <v>329</v>
      </c>
      <c r="K23" s="47" t="s">
        <v>330</v>
      </c>
      <c r="L23" s="47" t="s">
        <v>335</v>
      </c>
      <c r="M23" s="115" t="s">
        <v>336</v>
      </c>
      <c r="N23" s="47" t="s">
        <v>386</v>
      </c>
      <c r="O23" s="47" t="s">
        <v>406</v>
      </c>
      <c r="P23" s="115" t="s">
        <v>407</v>
      </c>
      <c r="Q23" s="116" t="s">
        <v>408</v>
      </c>
      <c r="R23" s="47" t="s">
        <v>434</v>
      </c>
      <c r="S23" s="47" t="s">
        <v>445</v>
      </c>
      <c r="T23" s="115" t="s">
        <v>446</v>
      </c>
      <c r="U23" s="47" t="s">
        <v>456</v>
      </c>
      <c r="V23" s="47" t="s">
        <v>463</v>
      </c>
      <c r="W23" s="115" t="s">
        <v>464</v>
      </c>
      <c r="X23" s="116" t="s">
        <v>542</v>
      </c>
      <c r="Y23" s="47" t="s">
        <v>488</v>
      </c>
      <c r="Z23" s="47" t="s">
        <v>509</v>
      </c>
      <c r="AA23" s="115" t="s">
        <v>510</v>
      </c>
      <c r="AB23" s="47" t="s">
        <v>517</v>
      </c>
      <c r="AC23" s="47" t="s">
        <v>536</v>
      </c>
      <c r="AD23" s="115" t="s">
        <v>534</v>
      </c>
      <c r="AE23" s="116" t="s">
        <v>535</v>
      </c>
      <c r="AF23" s="47" t="s">
        <v>546</v>
      </c>
      <c r="AG23" s="47" t="s">
        <v>556</v>
      </c>
      <c r="AH23" s="219" t="s">
        <v>557</v>
      </c>
      <c r="AI23" s="47" t="s">
        <v>567</v>
      </c>
      <c r="AJ23" s="47" t="s">
        <v>573</v>
      </c>
      <c r="AK23" s="219" t="s">
        <v>574</v>
      </c>
      <c r="AL23" s="116" t="s">
        <v>575</v>
      </c>
    </row>
    <row r="24" spans="1:38">
      <c r="A24" s="1"/>
      <c r="B24" s="48" t="s">
        <v>146</v>
      </c>
      <c r="C24" s="48" t="s">
        <v>275</v>
      </c>
      <c r="D24" s="75">
        <v>711.65140394687228</v>
      </c>
      <c r="E24" s="75">
        <v>736.06510529142474</v>
      </c>
      <c r="F24" s="75">
        <v>1447.716509238297</v>
      </c>
      <c r="G24" s="75">
        <v>1009.3424743305836</v>
      </c>
      <c r="H24" s="75">
        <v>755.31291965599735</v>
      </c>
      <c r="I24" s="75">
        <v>1764.6523939865808</v>
      </c>
      <c r="J24" s="53">
        <v>3212.3689032248781</v>
      </c>
      <c r="K24" s="75">
        <v>1954.1393359763288</v>
      </c>
      <c r="L24" s="53">
        <v>2930.9218714143485</v>
      </c>
      <c r="M24" s="75">
        <v>4885.0612073906768</v>
      </c>
      <c r="N24" s="75">
        <v>2993.3693166600028</v>
      </c>
      <c r="O24" s="75">
        <v>1047.4072171571283</v>
      </c>
      <c r="P24" s="75">
        <v>4040.7765338171312</v>
      </c>
      <c r="Q24" s="75">
        <v>8925.837741207808</v>
      </c>
      <c r="R24" s="75">
        <v>4523.2876499919576</v>
      </c>
      <c r="S24" s="75">
        <v>2008.5832243159311</v>
      </c>
      <c r="T24" s="75">
        <v>6531.8708743078887</v>
      </c>
      <c r="U24" s="75">
        <v>2185.1601772443064</v>
      </c>
      <c r="V24" s="75">
        <v>1484.7043350620661</v>
      </c>
      <c r="W24" s="75">
        <v>3669.8645123063725</v>
      </c>
      <c r="X24" s="75">
        <v>10202</v>
      </c>
      <c r="Y24" s="75">
        <v>1493</v>
      </c>
      <c r="Z24" s="75">
        <v>2221</v>
      </c>
      <c r="AA24" s="75">
        <v>3714</v>
      </c>
      <c r="AB24" s="75">
        <v>1431</v>
      </c>
      <c r="AC24" s="75">
        <v>2420</v>
      </c>
      <c r="AD24" s="75">
        <v>3851</v>
      </c>
      <c r="AE24" s="75">
        <v>7565</v>
      </c>
      <c r="AF24" s="75">
        <v>522</v>
      </c>
      <c r="AG24" s="75">
        <v>1486</v>
      </c>
      <c r="AH24" s="75">
        <v>2008</v>
      </c>
      <c r="AI24" s="75">
        <v>1086</v>
      </c>
      <c r="AJ24" s="75">
        <v>2421</v>
      </c>
      <c r="AK24" s="75">
        <v>3507</v>
      </c>
      <c r="AL24" s="75">
        <v>5515</v>
      </c>
    </row>
    <row r="25" spans="1:38">
      <c r="A25" s="1"/>
      <c r="B25" s="48" t="s">
        <v>147</v>
      </c>
      <c r="C25" s="48" t="s">
        <v>276</v>
      </c>
      <c r="D25" s="75">
        <v>251.10661488680418</v>
      </c>
      <c r="E25" s="75">
        <v>432.47813634675305</v>
      </c>
      <c r="F25" s="75">
        <v>683.5847512335572</v>
      </c>
      <c r="G25" s="75">
        <v>337.64736146059261</v>
      </c>
      <c r="H25" s="75">
        <v>620.07671639331966</v>
      </c>
      <c r="I25" s="75">
        <v>957.72407785391226</v>
      </c>
      <c r="J25" s="53">
        <v>1641.3088290874696</v>
      </c>
      <c r="K25" s="75">
        <v>608.74488704850182</v>
      </c>
      <c r="L25" s="53">
        <v>1457.54136298873</v>
      </c>
      <c r="M25" s="75">
        <v>2066.2862500372321</v>
      </c>
      <c r="N25" s="75">
        <v>1553.2610750743938</v>
      </c>
      <c r="O25" s="75">
        <v>-280.41766237846946</v>
      </c>
      <c r="P25" s="75">
        <v>1272.8434126959244</v>
      </c>
      <c r="Q25" s="75">
        <v>3339.1296627331562</v>
      </c>
      <c r="R25" s="75">
        <v>422.94178054557432</v>
      </c>
      <c r="S25" s="75">
        <v>498.07247544979299</v>
      </c>
      <c r="T25" s="75">
        <v>921.01425599536731</v>
      </c>
      <c r="U25" s="75">
        <v>1085.7704165480477</v>
      </c>
      <c r="V25" s="75">
        <v>-1182.1498894355116</v>
      </c>
      <c r="W25" s="75">
        <v>-96.37947288746399</v>
      </c>
      <c r="X25" s="75">
        <v>2041</v>
      </c>
      <c r="Y25" s="75">
        <v>479</v>
      </c>
      <c r="Z25" s="75">
        <v>366</v>
      </c>
      <c r="AA25" s="75">
        <v>845</v>
      </c>
      <c r="AB25" s="75">
        <v>83</v>
      </c>
      <c r="AC25" s="75">
        <v>438</v>
      </c>
      <c r="AD25" s="75">
        <v>521</v>
      </c>
      <c r="AE25" s="75">
        <v>1366</v>
      </c>
      <c r="AF25" s="75">
        <v>336</v>
      </c>
      <c r="AG25" s="75">
        <v>536</v>
      </c>
      <c r="AH25" s="75">
        <v>872</v>
      </c>
      <c r="AI25" s="75">
        <v>737</v>
      </c>
      <c r="AJ25" s="75">
        <v>841</v>
      </c>
      <c r="AK25" s="75">
        <v>1578</v>
      </c>
      <c r="AL25" s="75">
        <v>2450</v>
      </c>
    </row>
    <row r="26" spans="1:38">
      <c r="A26" s="1"/>
      <c r="B26" s="48" t="s">
        <v>495</v>
      </c>
      <c r="C26" s="48" t="s">
        <v>508</v>
      </c>
      <c r="D26" s="171"/>
      <c r="E26" s="171"/>
      <c r="F26" s="171"/>
      <c r="G26" s="171"/>
      <c r="H26" s="171"/>
      <c r="I26" s="171"/>
      <c r="J26" s="192"/>
      <c r="K26" s="171"/>
      <c r="L26" s="171"/>
      <c r="M26" s="171"/>
      <c r="N26" s="171"/>
      <c r="O26" s="171"/>
      <c r="P26" s="171"/>
      <c r="Q26" s="171"/>
      <c r="R26" s="171"/>
      <c r="S26" s="171"/>
      <c r="T26" s="171"/>
      <c r="U26" s="171"/>
      <c r="V26" s="171"/>
      <c r="W26" s="171"/>
      <c r="X26" s="75">
        <v>-1217</v>
      </c>
      <c r="Y26" s="75">
        <v>-225</v>
      </c>
      <c r="Z26" s="75">
        <v>-236</v>
      </c>
      <c r="AA26" s="75">
        <v>-461</v>
      </c>
      <c r="AB26" s="75">
        <v>433</v>
      </c>
      <c r="AC26" s="75">
        <v>-56</v>
      </c>
      <c r="AD26" s="75">
        <v>377</v>
      </c>
      <c r="AE26" s="75">
        <v>-84</v>
      </c>
      <c r="AF26" s="75">
        <v>-258</v>
      </c>
      <c r="AG26" s="75">
        <v>2</v>
      </c>
      <c r="AH26" s="75">
        <v>-256</v>
      </c>
      <c r="AI26" s="75">
        <v>362</v>
      </c>
      <c r="AJ26" s="75">
        <v>-197</v>
      </c>
      <c r="AK26" s="75">
        <v>165</v>
      </c>
      <c r="AL26" s="75">
        <v>-91</v>
      </c>
    </row>
    <row r="27" spans="1:38">
      <c r="A27" s="1"/>
      <c r="B27" s="48" t="s">
        <v>528</v>
      </c>
      <c r="C27" s="48" t="s">
        <v>529</v>
      </c>
      <c r="D27" s="171"/>
      <c r="E27" s="171"/>
      <c r="F27" s="171"/>
      <c r="G27" s="171"/>
      <c r="H27" s="171"/>
      <c r="I27" s="171"/>
      <c r="J27" s="171"/>
      <c r="K27" s="171"/>
      <c r="L27" s="171"/>
      <c r="M27" s="171"/>
      <c r="N27" s="171"/>
      <c r="O27" s="171"/>
      <c r="P27" s="171"/>
      <c r="Q27" s="75">
        <v>317.71800000000002</v>
      </c>
      <c r="R27" s="75">
        <v>690.56333891015015</v>
      </c>
      <c r="S27" s="75">
        <v>226.22350914262887</v>
      </c>
      <c r="T27" s="75">
        <v>916.78684805277896</v>
      </c>
      <c r="U27" s="75">
        <v>302.61301932027635</v>
      </c>
      <c r="V27" s="75">
        <v>-149.4524238490786</v>
      </c>
      <c r="W27" s="75">
        <v>153.16059547119775</v>
      </c>
      <c r="X27" s="75">
        <v>1070</v>
      </c>
      <c r="Y27" s="75">
        <v>97</v>
      </c>
      <c r="Z27" s="75">
        <v>350</v>
      </c>
      <c r="AA27" s="75">
        <v>447</v>
      </c>
      <c r="AB27" s="75">
        <v>-24</v>
      </c>
      <c r="AC27" s="75">
        <v>15</v>
      </c>
      <c r="AD27" s="75">
        <v>-9</v>
      </c>
      <c r="AE27" s="75">
        <v>438</v>
      </c>
      <c r="AF27" s="75">
        <v>312</v>
      </c>
      <c r="AG27" s="75">
        <v>278</v>
      </c>
      <c r="AH27" s="75">
        <v>590</v>
      </c>
      <c r="AI27" s="75">
        <v>41</v>
      </c>
      <c r="AJ27" s="75">
        <v>-444</v>
      </c>
      <c r="AK27" s="75">
        <v>-403</v>
      </c>
      <c r="AL27" s="75">
        <v>187</v>
      </c>
    </row>
    <row r="28" spans="1:38">
      <c r="A28" s="1"/>
      <c r="B28" s="48" t="s">
        <v>274</v>
      </c>
      <c r="C28" s="48" t="s">
        <v>462</v>
      </c>
      <c r="D28" s="53">
        <v>-411.56601883367659</v>
      </c>
      <c r="E28" s="53">
        <v>-168.9837621929982</v>
      </c>
      <c r="F28" s="53">
        <v>-580.54978102667474</v>
      </c>
      <c r="G28" s="53">
        <v>54.14184725268511</v>
      </c>
      <c r="H28" s="53">
        <v>-161.98059015312103</v>
      </c>
      <c r="I28" s="53">
        <v>-107.83774290043593</v>
      </c>
      <c r="J28" s="53">
        <v>-688.38752392711069</v>
      </c>
      <c r="K28" s="53">
        <v>-241.56597175555305</v>
      </c>
      <c r="L28" s="53">
        <v>-1867.6712987203096</v>
      </c>
      <c r="M28" s="53">
        <v>-2109.2372704758636</v>
      </c>
      <c r="N28" s="53">
        <v>-407.84661171634588</v>
      </c>
      <c r="O28" s="53">
        <v>568.42444522134122</v>
      </c>
      <c r="P28" s="53">
        <v>160.57705348694512</v>
      </c>
      <c r="Q28" s="53">
        <v>-2266.3784039409643</v>
      </c>
      <c r="R28" s="53">
        <v>63.020585639039403</v>
      </c>
      <c r="S28" s="53">
        <v>231.94780691657343</v>
      </c>
      <c r="T28" s="53">
        <v>294.96839255561287</v>
      </c>
      <c r="U28" s="53">
        <v>-330.23050707484924</v>
      </c>
      <c r="V28" s="53">
        <v>-132.31513795629562</v>
      </c>
      <c r="W28" s="53">
        <v>-462.54564503114483</v>
      </c>
      <c r="X28" s="53">
        <v>-168</v>
      </c>
      <c r="Y28" s="75">
        <v>174</v>
      </c>
      <c r="Z28" s="75">
        <v>-281</v>
      </c>
      <c r="AA28" s="75">
        <v>-107</v>
      </c>
      <c r="AB28" s="75">
        <v>-37</v>
      </c>
      <c r="AC28" s="75">
        <v>-44</v>
      </c>
      <c r="AD28" s="75">
        <v>-81</v>
      </c>
      <c r="AE28" s="75">
        <v>-188</v>
      </c>
      <c r="AF28" s="75">
        <v>132</v>
      </c>
      <c r="AG28" s="75">
        <v>262</v>
      </c>
      <c r="AH28" s="75">
        <v>394</v>
      </c>
      <c r="AI28" s="75">
        <v>-404</v>
      </c>
      <c r="AJ28" s="75">
        <v>40</v>
      </c>
      <c r="AK28" s="75">
        <v>-951</v>
      </c>
      <c r="AL28" s="75">
        <v>30</v>
      </c>
    </row>
    <row r="29" spans="1:38">
      <c r="A29" s="1"/>
      <c r="B29" s="49" t="s">
        <v>293</v>
      </c>
      <c r="C29" s="49" t="s">
        <v>278</v>
      </c>
      <c r="D29" s="76">
        <v>551.19200000000001</v>
      </c>
      <c r="E29" s="76">
        <v>999.56</v>
      </c>
      <c r="F29" s="76">
        <v>1550.752</v>
      </c>
      <c r="G29" s="76">
        <v>1401.13</v>
      </c>
      <c r="H29" s="76">
        <v>1213.4090000000001</v>
      </c>
      <c r="I29" s="76">
        <v>2614.5382083852369</v>
      </c>
      <c r="J29" s="54">
        <v>4165.2902083852368</v>
      </c>
      <c r="K29" s="76">
        <v>2321.3182512692774</v>
      </c>
      <c r="L29" s="54">
        <v>2520.7919356827688</v>
      </c>
      <c r="M29" s="76">
        <v>4842.1101869520462</v>
      </c>
      <c r="N29" s="76">
        <v>4138.783813047954</v>
      </c>
      <c r="O29" s="76">
        <v>1335.414</v>
      </c>
      <c r="P29" s="76">
        <v>5474.1970000000001</v>
      </c>
      <c r="Q29" s="76">
        <v>10316.307000000001</v>
      </c>
      <c r="R29" s="76">
        <v>5699.8130000000001</v>
      </c>
      <c r="S29" s="76">
        <v>2964.8270000000002</v>
      </c>
      <c r="T29" s="76">
        <v>8664.64</v>
      </c>
      <c r="U29" s="76">
        <v>3243.3130000000001</v>
      </c>
      <c r="V29" s="76">
        <v>20.786999999999999</v>
      </c>
      <c r="W29" s="76">
        <v>3264.1</v>
      </c>
      <c r="X29" s="76">
        <v>11928</v>
      </c>
      <c r="Y29" s="76">
        <v>2018</v>
      </c>
      <c r="Z29" s="76">
        <v>2420</v>
      </c>
      <c r="AA29" s="76">
        <v>4438</v>
      </c>
      <c r="AB29" s="76">
        <v>1886</v>
      </c>
      <c r="AC29" s="76">
        <v>2773</v>
      </c>
      <c r="AD29" s="76">
        <v>4659</v>
      </c>
      <c r="AE29" s="76">
        <v>9097</v>
      </c>
      <c r="AF29" s="76">
        <v>1044</v>
      </c>
      <c r="AG29" s="76">
        <v>2564</v>
      </c>
      <c r="AH29" s="76">
        <v>3608</v>
      </c>
      <c r="AI29" s="76">
        <v>1822</v>
      </c>
      <c r="AJ29" s="76">
        <v>2661</v>
      </c>
      <c r="AK29" s="76">
        <v>3896</v>
      </c>
      <c r="AL29" s="76">
        <v>8091</v>
      </c>
    </row>
    <row r="30" spans="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23.65" thickBot="1">
      <c r="A31" s="1"/>
      <c r="B31" s="46" t="s">
        <v>13</v>
      </c>
      <c r="C31" s="46" t="s">
        <v>13</v>
      </c>
      <c r="D31" s="47" t="s">
        <v>331</v>
      </c>
      <c r="E31" s="47" t="s">
        <v>339</v>
      </c>
      <c r="F31" s="115" t="s">
        <v>338</v>
      </c>
      <c r="G31" s="47" t="s">
        <v>383</v>
      </c>
      <c r="H31" s="47" t="s">
        <v>384</v>
      </c>
      <c r="I31" s="115" t="s">
        <v>385</v>
      </c>
      <c r="J31" s="116" t="s">
        <v>329</v>
      </c>
      <c r="K31" s="47" t="s">
        <v>330</v>
      </c>
      <c r="L31" s="47" t="s">
        <v>335</v>
      </c>
      <c r="M31" s="115" t="s">
        <v>336</v>
      </c>
      <c r="N31" s="47" t="s">
        <v>386</v>
      </c>
      <c r="O31" s="47" t="s">
        <v>406</v>
      </c>
      <c r="P31" s="115" t="s">
        <v>407</v>
      </c>
      <c r="Q31" s="116" t="s">
        <v>408</v>
      </c>
      <c r="R31" s="47" t="s">
        <v>434</v>
      </c>
      <c r="S31" s="47" t="s">
        <v>445</v>
      </c>
      <c r="T31" s="115" t="s">
        <v>446</v>
      </c>
      <c r="U31" s="47" t="s">
        <v>456</v>
      </c>
      <c r="V31" s="47" t="s">
        <v>463</v>
      </c>
      <c r="W31" s="115" t="s">
        <v>464</v>
      </c>
      <c r="X31" s="116" t="s">
        <v>542</v>
      </c>
      <c r="Y31" s="47" t="s">
        <v>488</v>
      </c>
      <c r="Z31" s="47" t="s">
        <v>509</v>
      </c>
      <c r="AA31" s="115" t="s">
        <v>510</v>
      </c>
      <c r="AB31" s="47" t="s">
        <v>517</v>
      </c>
      <c r="AC31" s="47" t="s">
        <v>536</v>
      </c>
      <c r="AD31" s="115" t="s">
        <v>534</v>
      </c>
      <c r="AE31" s="116" t="s">
        <v>535</v>
      </c>
      <c r="AF31" s="47" t="s">
        <v>546</v>
      </c>
      <c r="AG31" s="47" t="s">
        <v>556</v>
      </c>
      <c r="AH31" s="219" t="s">
        <v>557</v>
      </c>
      <c r="AI31" s="47" t="s">
        <v>567</v>
      </c>
      <c r="AJ31" s="47" t="s">
        <v>573</v>
      </c>
      <c r="AK31" s="219" t="s">
        <v>574</v>
      </c>
      <c r="AL31" s="116" t="s">
        <v>575</v>
      </c>
    </row>
    <row r="32" spans="1:38">
      <c r="A32" s="1"/>
      <c r="B32" s="48" t="s">
        <v>146</v>
      </c>
      <c r="C32" s="48" t="s">
        <v>275</v>
      </c>
      <c r="D32" s="75">
        <v>822.3925470678447</v>
      </c>
      <c r="E32" s="75">
        <v>798.99582904116357</v>
      </c>
      <c r="F32" s="75">
        <v>1621.3883761090083</v>
      </c>
      <c r="G32" s="75">
        <v>1658.187495053857</v>
      </c>
      <c r="H32" s="75">
        <v>1255.142045784208</v>
      </c>
      <c r="I32" s="75">
        <v>2913.329540838065</v>
      </c>
      <c r="J32" s="53">
        <v>4534.7179169470737</v>
      </c>
      <c r="K32" s="75">
        <v>2014.4103229216589</v>
      </c>
      <c r="L32" s="53">
        <v>2583.6072213615776</v>
      </c>
      <c r="M32" s="75">
        <v>4598.017544283236</v>
      </c>
      <c r="N32" s="75">
        <v>3699.9323042366559</v>
      </c>
      <c r="O32" s="75">
        <v>1150.9803607170238</v>
      </c>
      <c r="P32" s="75">
        <v>4850.9126649536802</v>
      </c>
      <c r="Q32" s="75">
        <v>9448.9302092369162</v>
      </c>
      <c r="R32" s="75">
        <v>4010.3038754523459</v>
      </c>
      <c r="S32" s="75">
        <v>2249.0815829998064</v>
      </c>
      <c r="T32" s="75">
        <v>6259.3854584521523</v>
      </c>
      <c r="U32" s="75">
        <v>4297.6936804221623</v>
      </c>
      <c r="V32" s="75">
        <v>1909.9692754871473</v>
      </c>
      <c r="W32" s="75">
        <v>6207.6629559093099</v>
      </c>
      <c r="X32" s="75">
        <v>12467.048414361461</v>
      </c>
      <c r="Y32" s="75">
        <v>2725</v>
      </c>
      <c r="Z32" s="75">
        <v>2775</v>
      </c>
      <c r="AA32" s="75">
        <v>5500</v>
      </c>
      <c r="AB32" s="75">
        <v>2535</v>
      </c>
      <c r="AC32" s="75">
        <v>3957</v>
      </c>
      <c r="AD32" s="75">
        <v>6492</v>
      </c>
      <c r="AE32" s="75">
        <v>11992</v>
      </c>
      <c r="AF32" s="75">
        <v>944</v>
      </c>
      <c r="AG32" s="75">
        <v>1810</v>
      </c>
      <c r="AH32" s="75">
        <v>2754</v>
      </c>
      <c r="AI32" s="75">
        <v>1415</v>
      </c>
      <c r="AJ32" s="75">
        <v>2974</v>
      </c>
      <c r="AK32" s="75">
        <v>4389</v>
      </c>
      <c r="AL32" s="75">
        <v>7143</v>
      </c>
    </row>
    <row r="33" spans="1:38">
      <c r="A33" s="1"/>
      <c r="B33" s="48" t="s">
        <v>147</v>
      </c>
      <c r="C33" s="48" t="s">
        <v>276</v>
      </c>
      <c r="D33" s="75">
        <v>636.63605114603024</v>
      </c>
      <c r="E33" s="75">
        <v>982.30076553564822</v>
      </c>
      <c r="F33" s="75">
        <v>1618.9368166816785</v>
      </c>
      <c r="G33" s="75">
        <v>996.47468229866638</v>
      </c>
      <c r="H33" s="75">
        <v>978.64795887223352</v>
      </c>
      <c r="I33" s="75">
        <v>1975.1226411708999</v>
      </c>
      <c r="J33" s="53">
        <v>3594.0594578525784</v>
      </c>
      <c r="K33" s="75">
        <v>1095.0780195292753</v>
      </c>
      <c r="L33" s="53">
        <v>1481.5481549181595</v>
      </c>
      <c r="M33" s="75">
        <v>2576.626174447435</v>
      </c>
      <c r="N33" s="75">
        <v>2195.8685771289888</v>
      </c>
      <c r="O33" s="75">
        <v>633.70061770192535</v>
      </c>
      <c r="P33" s="75">
        <v>2829.5691948309141</v>
      </c>
      <c r="Q33" s="75">
        <v>5463.1052372783497</v>
      </c>
      <c r="R33" s="75">
        <v>1724.5924707310235</v>
      </c>
      <c r="S33" s="75">
        <v>2271.139803275928</v>
      </c>
      <c r="T33" s="75">
        <v>3995.7322740069512</v>
      </c>
      <c r="U33" s="75">
        <v>2845.5782018444152</v>
      </c>
      <c r="V33" s="75">
        <v>484.29056086493938</v>
      </c>
      <c r="W33" s="75">
        <v>3329.8687627093545</v>
      </c>
      <c r="X33" s="75">
        <v>5323</v>
      </c>
      <c r="Y33" s="75">
        <v>1502</v>
      </c>
      <c r="Z33" s="75">
        <v>1560</v>
      </c>
      <c r="AA33" s="75">
        <v>3062</v>
      </c>
      <c r="AB33" s="75">
        <v>1508</v>
      </c>
      <c r="AC33" s="75">
        <v>1782</v>
      </c>
      <c r="AD33" s="75">
        <v>3290</v>
      </c>
      <c r="AE33" s="75">
        <v>6352</v>
      </c>
      <c r="AF33" s="75">
        <v>2005</v>
      </c>
      <c r="AG33" s="75">
        <v>2214</v>
      </c>
      <c r="AH33" s="75">
        <v>4219</v>
      </c>
      <c r="AI33" s="75">
        <v>2520</v>
      </c>
      <c r="AJ33" s="75">
        <v>2757</v>
      </c>
      <c r="AK33" s="75">
        <v>5277</v>
      </c>
      <c r="AL33" s="75">
        <v>9496</v>
      </c>
    </row>
    <row r="34" spans="1:38">
      <c r="A34" s="1"/>
      <c r="B34" s="48" t="s">
        <v>495</v>
      </c>
      <c r="C34" s="48" t="s">
        <v>508</v>
      </c>
      <c r="D34" s="171"/>
      <c r="E34" s="171"/>
      <c r="F34" s="171"/>
      <c r="G34" s="171"/>
      <c r="H34" s="171"/>
      <c r="I34" s="171"/>
      <c r="J34" s="192"/>
      <c r="K34" s="171"/>
      <c r="L34" s="171"/>
      <c r="M34" s="171"/>
      <c r="N34" s="171"/>
      <c r="O34" s="171"/>
      <c r="P34" s="171"/>
      <c r="Q34" s="171"/>
      <c r="R34" s="171"/>
      <c r="S34" s="171"/>
      <c r="T34" s="171"/>
      <c r="U34" s="171"/>
      <c r="V34" s="171"/>
      <c r="W34" s="171"/>
      <c r="X34" s="75">
        <v>2004</v>
      </c>
      <c r="Y34" s="75">
        <v>647</v>
      </c>
      <c r="Z34" s="75">
        <v>551</v>
      </c>
      <c r="AA34" s="75">
        <v>1198</v>
      </c>
      <c r="AB34" s="75">
        <v>1463</v>
      </c>
      <c r="AC34" s="75">
        <v>797</v>
      </c>
      <c r="AD34" s="75">
        <v>2260</v>
      </c>
      <c r="AE34" s="75">
        <v>3458</v>
      </c>
      <c r="AF34" s="75">
        <v>701</v>
      </c>
      <c r="AG34" s="75">
        <v>1065</v>
      </c>
      <c r="AH34" s="75">
        <v>1766</v>
      </c>
      <c r="AI34" s="75">
        <v>1602</v>
      </c>
      <c r="AJ34" s="75">
        <v>1069</v>
      </c>
      <c r="AK34" s="75">
        <v>2671</v>
      </c>
      <c r="AL34" s="75">
        <v>4437</v>
      </c>
    </row>
    <row r="35" spans="1:38">
      <c r="A35" s="1"/>
      <c r="B35" s="48" t="s">
        <v>274</v>
      </c>
      <c r="C35" s="48" t="s">
        <v>277</v>
      </c>
      <c r="D35" s="53">
        <v>25.181401786125264</v>
      </c>
      <c r="E35" s="53">
        <v>-84.296694576811873</v>
      </c>
      <c r="F35" s="53">
        <v>-59.11529279068661</v>
      </c>
      <c r="G35" s="53">
        <v>-100.50536209897518</v>
      </c>
      <c r="H35" s="53">
        <v>-148.31271644456294</v>
      </c>
      <c r="I35" s="53">
        <v>-248.8200785435381</v>
      </c>
      <c r="J35" s="53">
        <v>-307.93537133422473</v>
      </c>
      <c r="K35" s="53">
        <v>15.840907851251307</v>
      </c>
      <c r="L35" s="53">
        <v>-289.24544162987684</v>
      </c>
      <c r="M35" s="53">
        <v>-273.40453377862553</v>
      </c>
      <c r="N35" s="53">
        <v>-103.85909811002156</v>
      </c>
      <c r="O35" s="53">
        <v>-22.480843602468724</v>
      </c>
      <c r="P35" s="53">
        <v>-126.33975476044417</v>
      </c>
      <c r="Q35" s="53">
        <v>-399.74447549111585</v>
      </c>
      <c r="R35" s="53">
        <v>-91.067034467725748</v>
      </c>
      <c r="S35" s="53">
        <v>207.63628908054162</v>
      </c>
      <c r="T35" s="53">
        <v>116.56925461281585</v>
      </c>
      <c r="U35" s="53">
        <v>-25.898334198871613</v>
      </c>
      <c r="V35" s="53">
        <v>-178.40991716876982</v>
      </c>
      <c r="W35" s="53">
        <v>-204.30725136764144</v>
      </c>
      <c r="X35" s="53">
        <v>-89</v>
      </c>
      <c r="Y35" s="75">
        <v>-116</v>
      </c>
      <c r="Z35" s="75">
        <v>-637</v>
      </c>
      <c r="AA35" s="75">
        <v>-753</v>
      </c>
      <c r="AB35" s="75">
        <v>-494</v>
      </c>
      <c r="AC35" s="75">
        <v>-380</v>
      </c>
      <c r="AD35" s="75">
        <v>-874</v>
      </c>
      <c r="AE35" s="75">
        <v>-1627</v>
      </c>
      <c r="AF35" s="75">
        <v>-390</v>
      </c>
      <c r="AG35" s="75">
        <v>-246</v>
      </c>
      <c r="AH35" s="53">
        <v>-636</v>
      </c>
      <c r="AI35" s="75">
        <v>-1032</v>
      </c>
      <c r="AJ35" s="75">
        <v>-556</v>
      </c>
      <c r="AK35" s="75">
        <v>-1588</v>
      </c>
      <c r="AL35" s="75">
        <v>-2224</v>
      </c>
    </row>
    <row r="36" spans="1:38">
      <c r="A36" s="1"/>
      <c r="B36" s="49" t="s">
        <v>293</v>
      </c>
      <c r="C36" s="49" t="s">
        <v>278</v>
      </c>
      <c r="D36" s="76">
        <v>1484.21</v>
      </c>
      <c r="E36" s="76">
        <v>1697</v>
      </c>
      <c r="F36" s="76">
        <v>3181.21</v>
      </c>
      <c r="G36" s="76">
        <v>2554.1559999999999</v>
      </c>
      <c r="H36" s="76">
        <v>2085.4769999999999</v>
      </c>
      <c r="I36" s="76">
        <v>4639.6320034654273</v>
      </c>
      <c r="J36" s="54">
        <v>7820.8420034654273</v>
      </c>
      <c r="K36" s="76">
        <v>3125.3292503021858</v>
      </c>
      <c r="L36" s="54">
        <v>3775.909934649861</v>
      </c>
      <c r="M36" s="76">
        <v>6901.2391849520454</v>
      </c>
      <c r="N36" s="76">
        <v>5791.9419180721034</v>
      </c>
      <c r="O36" s="76">
        <v>1762.201</v>
      </c>
      <c r="P36" s="76">
        <v>7554.1431050241499</v>
      </c>
      <c r="Q36" s="76">
        <v>14512.291103024148</v>
      </c>
      <c r="R36" s="76">
        <v>5643.8289999999997</v>
      </c>
      <c r="S36" s="76">
        <v>4727.8580000000002</v>
      </c>
      <c r="T36" s="76">
        <v>10371.687</v>
      </c>
      <c r="U36" s="76">
        <v>7117.3739999999998</v>
      </c>
      <c r="V36" s="76">
        <v>2215.8500225783973</v>
      </c>
      <c r="W36" s="76">
        <v>9333.2240225783971</v>
      </c>
      <c r="X36" s="76">
        <v>19704.911022578395</v>
      </c>
      <c r="Y36" s="76">
        <v>4758</v>
      </c>
      <c r="Z36" s="76">
        <v>4249</v>
      </c>
      <c r="AA36" s="76">
        <v>9007</v>
      </c>
      <c r="AB36" s="76">
        <v>5012</v>
      </c>
      <c r="AC36" s="76">
        <v>6156</v>
      </c>
      <c r="AD36" s="76">
        <v>11168</v>
      </c>
      <c r="AE36" s="76">
        <v>20175</v>
      </c>
      <c r="AF36" s="76">
        <v>3260.0862029999998</v>
      </c>
      <c r="AG36" s="76">
        <v>4842.9137970000002</v>
      </c>
      <c r="AH36" s="76">
        <v>8103</v>
      </c>
      <c r="AI36" s="76">
        <v>4504.7770077212544</v>
      </c>
      <c r="AJ36" s="76">
        <v>6244.2948162787452</v>
      </c>
      <c r="AK36" s="76">
        <v>10749.071824000001</v>
      </c>
      <c r="AL36" s="76">
        <v>18852.071823999999</v>
      </c>
    </row>
    <row r="37" spans="1:38">
      <c r="A37" s="1"/>
      <c r="B37" s="199" t="s">
        <v>530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c r="A38" s="1"/>
      <c r="B38" s="199" t="s">
        <v>531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sheetData>
  <phoneticPr fontId="3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E424-FDC8-4D8C-8122-B7BE3917BAD9}">
  <dimension ref="A1:AL19"/>
  <sheetViews>
    <sheetView topLeftCell="B1" zoomScaleNormal="100" workbookViewId="0">
      <pane xSplit="2" ySplit="2" topLeftCell="X3" activePane="bottomRight" state="frozen"/>
      <selection activeCell="AA19" sqref="AA19"/>
      <selection pane="topRight" activeCell="AA19" sqref="AA19"/>
      <selection pane="bottomLeft" activeCell="AA19" sqref="AA19"/>
      <selection pane="bottomRight" activeCell="AC15" sqref="AC15"/>
    </sheetView>
  </sheetViews>
  <sheetFormatPr defaultColWidth="8.796875" defaultRowHeight="14.25" zeroHeight="1" outlineLevelCol="1"/>
  <cols>
    <col min="1" max="1" width="3.33203125" style="2" customWidth="1"/>
    <col min="2" max="2" width="40.46484375" style="2" customWidth="1"/>
    <col min="3" max="3" width="28.6640625" style="2" hidden="1" customWidth="1" outlineLevel="1"/>
    <col min="4" max="4" width="8.796875" style="2" customWidth="1" collapsed="1"/>
    <col min="5" max="14" width="8.796875" style="2" customWidth="1"/>
    <col min="15" max="15" width="9.33203125" style="2" customWidth="1"/>
    <col min="16" max="31" width="8.796875" style="2" customWidth="1"/>
    <col min="32" max="32" width="7.46484375" style="2" bestFit="1" customWidth="1"/>
    <col min="33" max="16383" width="8.796875" style="2"/>
    <col min="16384" max="16384" width="2.46484375" style="2" customWidth="1"/>
  </cols>
  <sheetData>
    <row r="1" spans="1:38">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23.25">
      <c r="A2" s="1"/>
      <c r="B2" s="58" t="s">
        <v>299</v>
      </c>
      <c r="C2" s="58" t="s">
        <v>144</v>
      </c>
      <c r="D2" s="59" t="s">
        <v>328</v>
      </c>
      <c r="E2" s="59" t="s">
        <v>339</v>
      </c>
      <c r="F2" s="119" t="s">
        <v>338</v>
      </c>
      <c r="G2" s="59" t="s">
        <v>383</v>
      </c>
      <c r="H2" s="59" t="s">
        <v>384</v>
      </c>
      <c r="I2" s="119" t="s">
        <v>385</v>
      </c>
      <c r="J2" s="120" t="s">
        <v>329</v>
      </c>
      <c r="K2" s="60" t="s">
        <v>330</v>
      </c>
      <c r="L2" s="60" t="s">
        <v>335</v>
      </c>
      <c r="M2" s="121" t="s">
        <v>336</v>
      </c>
      <c r="N2" s="60" t="s">
        <v>386</v>
      </c>
      <c r="O2" s="60" t="s">
        <v>406</v>
      </c>
      <c r="P2" s="121" t="s">
        <v>407</v>
      </c>
      <c r="Q2" s="120" t="s">
        <v>408</v>
      </c>
      <c r="R2" s="60" t="s">
        <v>434</v>
      </c>
      <c r="S2" s="60" t="s">
        <v>445</v>
      </c>
      <c r="T2" s="121" t="s">
        <v>446</v>
      </c>
      <c r="U2" s="60" t="s">
        <v>524</v>
      </c>
      <c r="V2" s="60" t="s">
        <v>541</v>
      </c>
      <c r="W2" s="121" t="s">
        <v>525</v>
      </c>
      <c r="X2" s="120" t="s">
        <v>526</v>
      </c>
      <c r="Y2" s="60" t="s">
        <v>488</v>
      </c>
      <c r="Z2" s="60" t="s">
        <v>509</v>
      </c>
      <c r="AA2" s="121" t="s">
        <v>510</v>
      </c>
      <c r="AB2" s="60" t="s">
        <v>517</v>
      </c>
      <c r="AC2" s="60" t="s">
        <v>536</v>
      </c>
      <c r="AD2" s="121" t="s">
        <v>534</v>
      </c>
      <c r="AE2" s="120" t="s">
        <v>535</v>
      </c>
      <c r="AF2" s="60" t="s">
        <v>546</v>
      </c>
      <c r="AG2" s="60" t="s">
        <v>556</v>
      </c>
      <c r="AH2" s="121" t="s">
        <v>557</v>
      </c>
      <c r="AI2" s="60" t="s">
        <v>567</v>
      </c>
      <c r="AJ2" s="60" t="s">
        <v>573</v>
      </c>
      <c r="AK2" s="121" t="s">
        <v>574</v>
      </c>
      <c r="AL2" s="120" t="s">
        <v>575</v>
      </c>
    </row>
    <row r="3" spans="1:38">
      <c r="A3" s="1"/>
      <c r="B3" s="63" t="s">
        <v>300</v>
      </c>
      <c r="C3" s="63" t="s">
        <v>275</v>
      </c>
      <c r="D3" s="64"/>
      <c r="E3" s="64"/>
      <c r="F3" s="64"/>
      <c r="G3" s="64"/>
      <c r="H3" s="64"/>
      <c r="I3" s="64"/>
      <c r="J3" s="64"/>
      <c r="K3" s="64"/>
      <c r="L3" s="64"/>
      <c r="M3" s="64"/>
      <c r="N3" s="64"/>
      <c r="O3" s="64"/>
      <c r="P3" s="64"/>
      <c r="Q3" s="64"/>
      <c r="R3" s="64"/>
      <c r="S3" s="64"/>
      <c r="T3" s="64"/>
      <c r="U3" s="64"/>
      <c r="V3" s="64"/>
      <c r="W3" s="64"/>
      <c r="X3" s="64"/>
      <c r="Y3" s="64"/>
      <c r="Z3" s="64"/>
      <c r="AA3" s="64"/>
      <c r="AC3" s="64"/>
      <c r="AD3" s="64"/>
      <c r="AE3" s="64"/>
      <c r="AF3" s="64"/>
      <c r="AG3" s="64"/>
      <c r="AH3" s="64"/>
      <c r="AI3" s="64"/>
      <c r="AJ3" s="64"/>
      <c r="AK3" s="64"/>
      <c r="AL3" s="64"/>
    </row>
    <row r="4" spans="1:38">
      <c r="A4" s="1"/>
      <c r="B4" s="61" t="s">
        <v>301</v>
      </c>
      <c r="C4" s="61" t="s">
        <v>317</v>
      </c>
      <c r="D4" s="90">
        <v>4555</v>
      </c>
      <c r="E4" s="90">
        <v>2830</v>
      </c>
      <c r="F4" s="90">
        <v>7385</v>
      </c>
      <c r="G4" s="90">
        <v>5001</v>
      </c>
      <c r="H4" s="90">
        <v>4115</v>
      </c>
      <c r="I4" s="90">
        <v>9116</v>
      </c>
      <c r="J4" s="90">
        <v>16501</v>
      </c>
      <c r="K4" s="90">
        <v>5266</v>
      </c>
      <c r="L4" s="90">
        <v>5393</v>
      </c>
      <c r="M4" s="90">
        <v>10659</v>
      </c>
      <c r="N4" s="90">
        <v>6100</v>
      </c>
      <c r="O4" s="90">
        <v>5415</v>
      </c>
      <c r="P4" s="90">
        <v>11515</v>
      </c>
      <c r="Q4" s="90">
        <v>22174</v>
      </c>
      <c r="R4" s="90">
        <v>11223</v>
      </c>
      <c r="S4" s="90">
        <v>9277</v>
      </c>
      <c r="T4" s="90">
        <v>20500</v>
      </c>
      <c r="U4" s="90">
        <v>6966</v>
      </c>
      <c r="V4" s="90">
        <v>7477</v>
      </c>
      <c r="W4" s="90">
        <v>14443</v>
      </c>
      <c r="X4" s="90">
        <v>34943</v>
      </c>
      <c r="Y4" s="90">
        <v>8582</v>
      </c>
      <c r="Z4" s="90">
        <v>10727</v>
      </c>
      <c r="AA4" s="90">
        <v>19309</v>
      </c>
      <c r="AB4" s="90">
        <v>7936</v>
      </c>
      <c r="AC4" s="90">
        <v>8951</v>
      </c>
      <c r="AD4" s="90">
        <v>16887</v>
      </c>
      <c r="AE4" s="90">
        <v>36196</v>
      </c>
      <c r="AF4" s="90">
        <v>8145</v>
      </c>
      <c r="AG4" s="90">
        <v>10454</v>
      </c>
      <c r="AH4" s="90">
        <v>18599</v>
      </c>
      <c r="AI4" s="90">
        <v>9325</v>
      </c>
      <c r="AJ4" s="90">
        <v>10748</v>
      </c>
      <c r="AK4" s="90">
        <v>20073</v>
      </c>
      <c r="AL4" s="90">
        <v>38672</v>
      </c>
    </row>
    <row r="5" spans="1:38">
      <c r="A5" s="1"/>
      <c r="B5" s="63" t="s">
        <v>302</v>
      </c>
      <c r="C5" s="63" t="s">
        <v>310</v>
      </c>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row>
    <row r="6" spans="1:38">
      <c r="A6" s="1"/>
      <c r="B6" s="61" t="s">
        <v>301</v>
      </c>
      <c r="C6" s="61" t="s">
        <v>317</v>
      </c>
      <c r="D6" s="90">
        <v>1678</v>
      </c>
      <c r="E6" s="90">
        <v>1750</v>
      </c>
      <c r="F6" s="90">
        <v>3428</v>
      </c>
      <c r="G6" s="90">
        <v>1773</v>
      </c>
      <c r="H6" s="90">
        <v>1719</v>
      </c>
      <c r="I6" s="90">
        <v>3492</v>
      </c>
      <c r="J6" s="90">
        <v>6920</v>
      </c>
      <c r="K6" s="90">
        <v>1659</v>
      </c>
      <c r="L6" s="90">
        <v>2124</v>
      </c>
      <c r="M6" s="90">
        <v>3783</v>
      </c>
      <c r="N6" s="90">
        <v>1952</v>
      </c>
      <c r="O6" s="90">
        <v>1579</v>
      </c>
      <c r="P6" s="90">
        <v>3531</v>
      </c>
      <c r="Q6" s="90">
        <v>7314</v>
      </c>
      <c r="R6" s="90">
        <v>2091</v>
      </c>
      <c r="S6" s="90">
        <v>2087</v>
      </c>
      <c r="T6" s="90">
        <v>4178</v>
      </c>
      <c r="U6" s="90">
        <v>1836</v>
      </c>
      <c r="V6" s="90">
        <v>1893</v>
      </c>
      <c r="W6" s="90">
        <v>3729</v>
      </c>
      <c r="X6" s="90">
        <v>7907</v>
      </c>
      <c r="Y6" s="90">
        <v>2424</v>
      </c>
      <c r="Z6" s="90">
        <v>2500</v>
      </c>
      <c r="AA6" s="90">
        <v>4924</v>
      </c>
      <c r="AB6" s="90">
        <v>2272</v>
      </c>
      <c r="AC6" s="90">
        <v>2441</v>
      </c>
      <c r="AD6" s="90">
        <v>4713</v>
      </c>
      <c r="AE6" s="90">
        <v>9637</v>
      </c>
      <c r="AF6" s="90">
        <v>2731</v>
      </c>
      <c r="AG6" s="90">
        <v>3118</v>
      </c>
      <c r="AH6" s="90">
        <v>5849</v>
      </c>
      <c r="AI6" s="90">
        <v>2867</v>
      </c>
      <c r="AJ6" s="90">
        <v>2921</v>
      </c>
      <c r="AK6" s="90">
        <v>5788</v>
      </c>
      <c r="AL6" s="90">
        <v>11637</v>
      </c>
    </row>
    <row r="7" spans="1:38">
      <c r="A7" s="1"/>
      <c r="B7" s="61" t="s">
        <v>303</v>
      </c>
      <c r="C7" s="61" t="s">
        <v>318</v>
      </c>
      <c r="D7" s="90">
        <v>434</v>
      </c>
      <c r="E7" s="90">
        <v>408</v>
      </c>
      <c r="F7" s="90">
        <v>842</v>
      </c>
      <c r="G7" s="90">
        <v>363</v>
      </c>
      <c r="H7" s="90">
        <v>408</v>
      </c>
      <c r="I7" s="90">
        <v>771</v>
      </c>
      <c r="J7" s="90">
        <v>1613</v>
      </c>
      <c r="K7" s="90">
        <v>485</v>
      </c>
      <c r="L7" s="90">
        <v>452</v>
      </c>
      <c r="M7" s="90">
        <v>937</v>
      </c>
      <c r="N7" s="90">
        <v>459</v>
      </c>
      <c r="O7" s="90">
        <v>419</v>
      </c>
      <c r="P7" s="90">
        <v>878</v>
      </c>
      <c r="Q7" s="90">
        <v>1815</v>
      </c>
      <c r="R7" s="90">
        <v>486</v>
      </c>
      <c r="S7" s="90">
        <v>470</v>
      </c>
      <c r="T7" s="90">
        <v>956</v>
      </c>
      <c r="U7" s="90">
        <v>489</v>
      </c>
      <c r="V7" s="90">
        <v>614</v>
      </c>
      <c r="W7" s="90">
        <v>1103</v>
      </c>
      <c r="X7" s="90">
        <v>2059</v>
      </c>
      <c r="Y7" s="90">
        <v>597</v>
      </c>
      <c r="Z7" s="90">
        <v>608</v>
      </c>
      <c r="AA7" s="90">
        <v>1205</v>
      </c>
      <c r="AB7" s="90">
        <v>700</v>
      </c>
      <c r="AC7" s="90">
        <v>648</v>
      </c>
      <c r="AD7" s="90">
        <v>1348</v>
      </c>
      <c r="AE7" s="90">
        <v>2553</v>
      </c>
      <c r="AF7" s="90">
        <v>938</v>
      </c>
      <c r="AG7" s="90">
        <v>928</v>
      </c>
      <c r="AH7" s="90">
        <v>1866</v>
      </c>
      <c r="AI7" s="90">
        <v>900</v>
      </c>
      <c r="AJ7" s="90">
        <v>971</v>
      </c>
      <c r="AK7" s="90">
        <v>1871</v>
      </c>
      <c r="AL7" s="90">
        <v>3737</v>
      </c>
    </row>
    <row r="8" spans="1:38">
      <c r="A8" s="1"/>
      <c r="B8" s="61"/>
      <c r="C8" s="61"/>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v>863</v>
      </c>
      <c r="AG8" s="217">
        <v>789</v>
      </c>
      <c r="AH8" s="217">
        <v>1652</v>
      </c>
      <c r="AI8" s="217">
        <v>871</v>
      </c>
      <c r="AJ8" s="217">
        <v>997</v>
      </c>
      <c r="AK8" s="217">
        <v>1868</v>
      </c>
      <c r="AL8" s="90">
        <v>3520</v>
      </c>
    </row>
    <row r="9" spans="1:38">
      <c r="A9" s="1"/>
      <c r="B9" s="65" t="s">
        <v>304</v>
      </c>
      <c r="C9" s="65" t="s">
        <v>311</v>
      </c>
      <c r="D9" s="73">
        <v>6233</v>
      </c>
      <c r="E9" s="73">
        <v>4580</v>
      </c>
      <c r="F9" s="73">
        <v>10813</v>
      </c>
      <c r="G9" s="73">
        <v>6774</v>
      </c>
      <c r="H9" s="73">
        <v>5834</v>
      </c>
      <c r="I9" s="73">
        <v>12608</v>
      </c>
      <c r="J9" s="73">
        <v>23421</v>
      </c>
      <c r="K9" s="73">
        <v>6925</v>
      </c>
      <c r="L9" s="73">
        <v>7517</v>
      </c>
      <c r="M9" s="73">
        <v>14442</v>
      </c>
      <c r="N9" s="73">
        <v>8052</v>
      </c>
      <c r="O9" s="73">
        <v>6994</v>
      </c>
      <c r="P9" s="73">
        <v>15046</v>
      </c>
      <c r="Q9" s="73">
        <v>29488</v>
      </c>
      <c r="R9" s="73">
        <v>13314</v>
      </c>
      <c r="S9" s="73">
        <v>11364</v>
      </c>
      <c r="T9" s="73">
        <v>24678</v>
      </c>
      <c r="U9" s="73">
        <v>8802</v>
      </c>
      <c r="V9" s="73">
        <v>9370</v>
      </c>
      <c r="W9" s="73">
        <v>18172</v>
      </c>
      <c r="X9" s="73">
        <v>42850</v>
      </c>
      <c r="Y9" s="73">
        <v>11006</v>
      </c>
      <c r="Z9" s="73">
        <v>13227</v>
      </c>
      <c r="AA9" s="73">
        <v>24233</v>
      </c>
      <c r="AB9" s="73">
        <v>10208</v>
      </c>
      <c r="AC9" s="73">
        <v>11392</v>
      </c>
      <c r="AD9" s="73">
        <v>21600</v>
      </c>
      <c r="AE9" s="73">
        <v>45833</v>
      </c>
      <c r="AF9" s="73">
        <v>10876</v>
      </c>
      <c r="AG9" s="73">
        <v>13572</v>
      </c>
      <c r="AH9" s="73">
        <v>24448</v>
      </c>
      <c r="AI9" s="73">
        <v>12192</v>
      </c>
      <c r="AJ9" s="73">
        <v>13669</v>
      </c>
      <c r="AK9" s="73">
        <v>25861</v>
      </c>
      <c r="AL9" s="73">
        <v>50309</v>
      </c>
    </row>
    <row r="10" spans="1:38">
      <c r="A10" s="1"/>
      <c r="B10" s="65" t="s">
        <v>305</v>
      </c>
      <c r="C10" s="65" t="s">
        <v>312</v>
      </c>
      <c r="D10" s="73">
        <v>6667</v>
      </c>
      <c r="E10" s="73">
        <v>4988</v>
      </c>
      <c r="F10" s="73">
        <v>11655</v>
      </c>
      <c r="G10" s="73">
        <v>7137</v>
      </c>
      <c r="H10" s="73">
        <v>6242</v>
      </c>
      <c r="I10" s="73">
        <v>13379</v>
      </c>
      <c r="J10" s="73">
        <v>25034</v>
      </c>
      <c r="K10" s="73">
        <v>7410</v>
      </c>
      <c r="L10" s="73">
        <v>7969</v>
      </c>
      <c r="M10" s="73">
        <v>15379</v>
      </c>
      <c r="N10" s="73">
        <v>8511</v>
      </c>
      <c r="O10" s="73">
        <v>7413</v>
      </c>
      <c r="P10" s="73">
        <v>15924</v>
      </c>
      <c r="Q10" s="73">
        <v>31303</v>
      </c>
      <c r="R10" s="73">
        <v>13800</v>
      </c>
      <c r="S10" s="73">
        <v>11834</v>
      </c>
      <c r="T10" s="73">
        <v>25634</v>
      </c>
      <c r="U10" s="73">
        <v>9291</v>
      </c>
      <c r="V10" s="73">
        <v>9984</v>
      </c>
      <c r="W10" s="73">
        <v>19275</v>
      </c>
      <c r="X10" s="73">
        <v>44909</v>
      </c>
      <c r="Y10" s="73">
        <v>11603</v>
      </c>
      <c r="Z10" s="73">
        <v>13835</v>
      </c>
      <c r="AA10" s="73">
        <v>25438</v>
      </c>
      <c r="AB10" s="73">
        <v>10908</v>
      </c>
      <c r="AC10" s="73">
        <v>12040</v>
      </c>
      <c r="AD10" s="73">
        <v>22948</v>
      </c>
      <c r="AE10" s="73">
        <v>48386</v>
      </c>
      <c r="AF10" s="73">
        <v>11814</v>
      </c>
      <c r="AG10" s="73">
        <v>14500</v>
      </c>
      <c r="AH10" s="73">
        <v>26314</v>
      </c>
      <c r="AI10" s="73">
        <v>13092</v>
      </c>
      <c r="AJ10" s="73">
        <v>14640</v>
      </c>
      <c r="AK10" s="73">
        <v>27732</v>
      </c>
      <c r="AL10" s="73">
        <v>54046</v>
      </c>
    </row>
    <row r="11" spans="1:38">
      <c r="A11" s="1"/>
      <c r="B11" s="61"/>
      <c r="C11" s="61"/>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row>
    <row r="12" spans="1:38">
      <c r="A12" s="1"/>
      <c r="B12" s="62"/>
      <c r="C12" s="6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row>
    <row r="13" spans="1:38">
      <c r="A13" s="1"/>
      <c r="B13" s="66" t="s">
        <v>306</v>
      </c>
      <c r="C13" s="66" t="s">
        <v>313</v>
      </c>
      <c r="D13" s="72">
        <v>29447.25</v>
      </c>
      <c r="E13" s="72">
        <v>33218.9</v>
      </c>
      <c r="F13" s="72">
        <v>62666.15</v>
      </c>
      <c r="G13" s="72">
        <v>32525.060000000005</v>
      </c>
      <c r="H13" s="72">
        <v>35184.07</v>
      </c>
      <c r="I13" s="72">
        <v>67709.13</v>
      </c>
      <c r="J13" s="72">
        <v>130375.28</v>
      </c>
      <c r="K13" s="72">
        <v>29679</v>
      </c>
      <c r="L13" s="72">
        <v>48304.36</v>
      </c>
      <c r="M13" s="72">
        <v>77983.360000000001</v>
      </c>
      <c r="N13" s="72">
        <v>43484.659999999989</v>
      </c>
      <c r="O13" s="72">
        <v>42394.399999999994</v>
      </c>
      <c r="P13" s="72">
        <v>85879.059999999983</v>
      </c>
      <c r="Q13" s="72">
        <v>163862.41999999998</v>
      </c>
      <c r="R13" s="72">
        <v>45004.223590653026</v>
      </c>
      <c r="S13" s="72">
        <v>46089.796409346978</v>
      </c>
      <c r="T13" s="72">
        <v>91094.02</v>
      </c>
      <c r="U13" s="72">
        <v>41641.618152434545</v>
      </c>
      <c r="V13" s="72">
        <v>47073.361847565451</v>
      </c>
      <c r="W13" s="72">
        <v>88714.98</v>
      </c>
      <c r="X13" s="72">
        <v>179809</v>
      </c>
      <c r="Y13" s="203" t="s">
        <v>555</v>
      </c>
      <c r="Z13" s="220" t="s">
        <v>566</v>
      </c>
      <c r="AA13" s="220" t="s">
        <v>565</v>
      </c>
      <c r="AB13" s="203" t="s">
        <v>572</v>
      </c>
      <c r="AC13" s="72" t="s">
        <v>582</v>
      </c>
      <c r="AD13" s="72" t="s">
        <v>581</v>
      </c>
      <c r="AE13" s="72" t="s">
        <v>580</v>
      </c>
      <c r="AF13" s="72">
        <v>80308</v>
      </c>
      <c r="AG13" s="72">
        <v>80282</v>
      </c>
      <c r="AH13" s="72">
        <v>160590</v>
      </c>
      <c r="AI13" s="72">
        <v>72152</v>
      </c>
      <c r="AJ13" s="72">
        <v>77404</v>
      </c>
      <c r="AK13" s="72">
        <v>149556</v>
      </c>
      <c r="AL13" s="72">
        <v>310146</v>
      </c>
    </row>
    <row r="14" spans="1:38">
      <c r="A14" s="1"/>
      <c r="B14" s="67" t="s">
        <v>307</v>
      </c>
      <c r="C14" s="67" t="s">
        <v>316</v>
      </c>
      <c r="D14" s="72">
        <v>421</v>
      </c>
      <c r="E14" s="72">
        <v>477.5</v>
      </c>
      <c r="F14" s="72">
        <v>477.5</v>
      </c>
      <c r="G14" s="72">
        <v>565.66666666666663</v>
      </c>
      <c r="H14" s="72">
        <v>603</v>
      </c>
      <c r="I14" s="72">
        <v>603</v>
      </c>
      <c r="J14" s="72">
        <v>603</v>
      </c>
      <c r="K14" s="72">
        <v>674</v>
      </c>
      <c r="L14" s="72">
        <v>786</v>
      </c>
      <c r="M14" s="72">
        <v>786</v>
      </c>
      <c r="N14" s="72">
        <v>866</v>
      </c>
      <c r="O14" s="72">
        <v>877</v>
      </c>
      <c r="P14" s="72">
        <v>877</v>
      </c>
      <c r="Q14" s="72">
        <v>876.5</v>
      </c>
      <c r="R14" s="72">
        <v>3565</v>
      </c>
      <c r="S14" s="72">
        <v>3280.5</v>
      </c>
      <c r="T14" s="72">
        <v>3280.5</v>
      </c>
      <c r="U14" s="72">
        <v>3914.6666666666665</v>
      </c>
      <c r="V14" s="72">
        <v>3979</v>
      </c>
      <c r="W14" s="72">
        <v>3979</v>
      </c>
      <c r="X14" s="72">
        <v>3979</v>
      </c>
      <c r="Y14" s="72">
        <v>3678</v>
      </c>
      <c r="Z14" s="72">
        <v>3775</v>
      </c>
      <c r="AA14" s="72">
        <v>3775</v>
      </c>
      <c r="AB14" s="72">
        <v>3853</v>
      </c>
      <c r="AC14" s="72">
        <v>3830</v>
      </c>
      <c r="AD14" s="72">
        <v>3830</v>
      </c>
      <c r="AE14" s="72">
        <v>3830</v>
      </c>
      <c r="AF14" s="72">
        <v>3776</v>
      </c>
      <c r="AG14" s="72">
        <v>3888</v>
      </c>
      <c r="AH14" s="72">
        <v>3888</v>
      </c>
      <c r="AI14" s="72">
        <v>4032</v>
      </c>
      <c r="AJ14" s="72">
        <v>-3883</v>
      </c>
      <c r="AK14" s="72">
        <v>149</v>
      </c>
      <c r="AL14" s="72">
        <v>4037</v>
      </c>
    </row>
    <row r="15" spans="1:38">
      <c r="A15" s="1"/>
      <c r="B15" s="67" t="s">
        <v>308</v>
      </c>
      <c r="C15" s="67" t="s">
        <v>315</v>
      </c>
      <c r="D15" s="72">
        <v>1862</v>
      </c>
      <c r="E15" s="72">
        <v>2534</v>
      </c>
      <c r="F15" s="72">
        <v>4396</v>
      </c>
      <c r="G15" s="72">
        <v>6154</v>
      </c>
      <c r="H15" s="72">
        <v>5098</v>
      </c>
      <c r="I15" s="72">
        <v>11252</v>
      </c>
      <c r="J15" s="72">
        <v>15648</v>
      </c>
      <c r="K15" s="72">
        <v>4155</v>
      </c>
      <c r="L15" s="72">
        <v>5225</v>
      </c>
      <c r="M15" s="72">
        <v>9380</v>
      </c>
      <c r="N15" s="72">
        <v>7876</v>
      </c>
      <c r="O15" s="72">
        <v>5269</v>
      </c>
      <c r="P15" s="72">
        <v>13145</v>
      </c>
      <c r="Q15" s="72">
        <v>22525</v>
      </c>
      <c r="R15" s="201">
        <v>4556</v>
      </c>
      <c r="S15" s="201">
        <v>5553</v>
      </c>
      <c r="T15" s="201">
        <v>10109</v>
      </c>
      <c r="U15" s="201">
        <v>51537</v>
      </c>
      <c r="V15" s="201">
        <v>86961</v>
      </c>
      <c r="W15" s="201">
        <v>138498</v>
      </c>
      <c r="X15" s="201">
        <v>148607</v>
      </c>
      <c r="Y15" s="72">
        <v>91920</v>
      </c>
      <c r="Z15" s="72">
        <v>99204</v>
      </c>
      <c r="AA15" s="72">
        <v>191124</v>
      </c>
      <c r="AB15" s="72">
        <v>92515</v>
      </c>
      <c r="AC15" s="72">
        <v>92586</v>
      </c>
      <c r="AD15" s="72">
        <v>185101</v>
      </c>
      <c r="AE15" s="72">
        <v>376225</v>
      </c>
      <c r="AF15" s="72">
        <v>89271</v>
      </c>
      <c r="AG15" s="72">
        <v>103087</v>
      </c>
      <c r="AH15" s="72">
        <v>192358</v>
      </c>
      <c r="AI15" s="72">
        <v>107625</v>
      </c>
      <c r="AJ15" s="72">
        <v>100235</v>
      </c>
      <c r="AK15" s="72">
        <v>207860</v>
      </c>
      <c r="AL15" s="72">
        <v>400218</v>
      </c>
    </row>
    <row r="16" spans="1:38">
      <c r="A16" s="1"/>
      <c r="B16" s="67" t="s">
        <v>309</v>
      </c>
      <c r="C16" s="67" t="s">
        <v>314</v>
      </c>
      <c r="D16" s="72">
        <v>30320</v>
      </c>
      <c r="E16" s="72">
        <v>35863</v>
      </c>
      <c r="F16" s="72">
        <v>66183</v>
      </c>
      <c r="G16" s="72">
        <v>56833</v>
      </c>
      <c r="H16" s="72">
        <v>41116</v>
      </c>
      <c r="I16" s="72">
        <v>97949</v>
      </c>
      <c r="J16" s="72">
        <v>164132</v>
      </c>
      <c r="K16" s="72">
        <v>39185</v>
      </c>
      <c r="L16" s="72">
        <v>44225</v>
      </c>
      <c r="M16" s="72">
        <v>83410</v>
      </c>
      <c r="N16" s="72">
        <v>77842</v>
      </c>
      <c r="O16" s="72">
        <v>50259</v>
      </c>
      <c r="P16" s="72">
        <v>128101</v>
      </c>
      <c r="Q16" s="72">
        <v>211511</v>
      </c>
      <c r="R16" s="201">
        <v>43060</v>
      </c>
      <c r="S16" s="201">
        <v>43558</v>
      </c>
      <c r="T16" s="201">
        <v>86618</v>
      </c>
      <c r="U16" s="201">
        <v>64696</v>
      </c>
      <c r="V16" s="201">
        <v>47731</v>
      </c>
      <c r="W16" s="201">
        <v>112427</v>
      </c>
      <c r="X16" s="201">
        <v>199045</v>
      </c>
      <c r="Y16" s="72">
        <v>38302</v>
      </c>
      <c r="Z16" s="72">
        <v>47824</v>
      </c>
      <c r="AA16" s="72">
        <v>86126</v>
      </c>
      <c r="AB16" s="72">
        <v>70916</v>
      </c>
      <c r="AC16" s="72">
        <v>45763</v>
      </c>
      <c r="AD16" s="72">
        <v>116679</v>
      </c>
      <c r="AE16" s="72">
        <v>202805</v>
      </c>
      <c r="AF16" s="72">
        <v>43515</v>
      </c>
      <c r="AG16" s="72">
        <v>56306</v>
      </c>
      <c r="AH16" s="72">
        <v>99821</v>
      </c>
      <c r="AI16" s="72">
        <v>83612</v>
      </c>
      <c r="AJ16" s="72">
        <v>56221</v>
      </c>
      <c r="AK16" s="72">
        <v>139833</v>
      </c>
      <c r="AL16" s="72">
        <v>239654</v>
      </c>
    </row>
    <row r="17" spans="1:38">
      <c r="A17" s="1"/>
      <c r="B17" s="1"/>
      <c r="C17" s="1"/>
      <c r="D17" s="1"/>
      <c r="E17" s="1"/>
      <c r="F17" s="1"/>
      <c r="G17" s="1"/>
      <c r="H17" s="1"/>
      <c r="I17" s="1"/>
      <c r="J17" s="1"/>
      <c r="K17" s="1"/>
      <c r="L17" s="1"/>
      <c r="M17" s="1"/>
      <c r="N17" s="1"/>
      <c r="O17" s="1"/>
      <c r="P17" s="1"/>
      <c r="Q17" s="1"/>
      <c r="R17" s="1"/>
      <c r="S17" s="1"/>
      <c r="T17" s="1"/>
      <c r="U17" s="1"/>
      <c r="V17" s="1"/>
      <c r="W17" s="1"/>
      <c r="X17" s="1"/>
      <c r="Y17" s="1" t="s">
        <v>554</v>
      </c>
      <c r="Z17" s="1"/>
      <c r="AA17" s="1"/>
      <c r="AB17" s="1"/>
      <c r="AC17" s="1"/>
      <c r="AD17" s="1"/>
      <c r="AE17" s="1"/>
      <c r="AF17" s="1"/>
      <c r="AG17" s="1"/>
      <c r="AH17" s="1"/>
      <c r="AI17" s="1"/>
      <c r="AJ17" s="1"/>
      <c r="AK17" s="1"/>
      <c r="AL17" s="1"/>
    </row>
    <row r="18" spans="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idden="1">
      <c r="O19" s="1"/>
      <c r="P19" s="1"/>
      <c r="Q19"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050B19E70BCCFE45898C5BD23709202F" ma:contentTypeVersion="4" ma:contentTypeDescription="Új dokumentum létrehozása." ma:contentTypeScope="" ma:versionID="7f8c2b0164e626e6fcfdc975895116b8">
  <xsd:schema xmlns:xsd="http://www.w3.org/2001/XMLSchema" xmlns:xs="http://www.w3.org/2001/XMLSchema" xmlns:p="http://schemas.microsoft.com/office/2006/metadata/properties" xmlns:ns2="eade603d-9401-4631-bc96-d97c1d51eeb9" xmlns:ns3="6db55bc4-abbe-4789-b9ad-6323deff415b" xmlns:ns4="944bef9f-bef1-4135-af71-fb52945fb71e" xmlns:ns5="bcaa0606-006b-42ee-af53-f05003514429" targetNamespace="http://schemas.microsoft.com/office/2006/metadata/properties" ma:root="true" ma:fieldsID="3e4a45effb894fb145e3aba217f2bf7a" ns2:_="" ns3:_="" ns4:_="" ns5:_="">
    <xsd:import namespace="eade603d-9401-4631-bc96-d97c1d51eeb9"/>
    <xsd:import namespace="6db55bc4-abbe-4789-b9ad-6323deff415b"/>
    <xsd:import namespace="944bef9f-bef1-4135-af71-fb52945fb71e"/>
    <xsd:import namespace="bcaa0606-006b-42ee-af53-f050035144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e603d-9401-4631-bc96-d97c1d51e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b55bc4-abbe-4789-b9ad-6323deff41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bef9f-bef1-4135-af71-fb52945fb71e"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Képcímkék" ma:readOnly="false" ma:fieldId="{5cf76f15-5ced-4ddc-b409-7134ff3c332f}" ma:taxonomyMulti="true" ma:sspId="13512c88-4279-4267-9eaf-f079125b14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aa0606-006b-42ee-af53-f0500351442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846d0c7-f1a2-4136-b663-84f74c2c9324}" ma:internalName="TaxCatchAll" ma:showField="CatchAllData" ma:web="bcaa0606-006b-42ee-af53-f05003514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4bef9f-bef1-4135-af71-fb52945fb71e">
      <Terms xmlns="http://schemas.microsoft.com/office/infopath/2007/PartnerControls"/>
    </lcf76f155ced4ddcb4097134ff3c332f>
    <TaxCatchAll xmlns="bcaa0606-006b-42ee-af53-f05003514429" xsi:nil="true"/>
  </documentManagement>
</p:properties>
</file>

<file path=customXml/itemProps1.xml><?xml version="1.0" encoding="utf-8"?>
<ds:datastoreItem xmlns:ds="http://schemas.openxmlformats.org/officeDocument/2006/customXml" ds:itemID="{F01326E9-8F6B-402F-9D17-24EEB5596974}">
  <ds:schemaRefs>
    <ds:schemaRef ds:uri="http://schemas.microsoft.com/sharepoint/v3/contenttype/forms"/>
  </ds:schemaRefs>
</ds:datastoreItem>
</file>

<file path=customXml/itemProps2.xml><?xml version="1.0" encoding="utf-8"?>
<ds:datastoreItem xmlns:ds="http://schemas.openxmlformats.org/officeDocument/2006/customXml" ds:itemID="{5ED06788-4CA3-4C36-9606-3697A58C3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e603d-9401-4631-bc96-d97c1d51eeb9"/>
    <ds:schemaRef ds:uri="6db55bc4-abbe-4789-b9ad-6323deff415b"/>
    <ds:schemaRef ds:uri="944bef9f-bef1-4135-af71-fb52945fb71e"/>
    <ds:schemaRef ds:uri="bcaa0606-006b-42ee-af53-f05003514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4835DF-1A39-4546-91A0-5847A0D362CC}">
  <ds:schemaRefs>
    <ds:schemaRef ds:uri="http://schemas.microsoft.com/office/2006/metadata/properties"/>
    <ds:schemaRef ds:uri="http://schemas.microsoft.com/office/infopath/2007/PartnerControls"/>
    <ds:schemaRef ds:uri="eade603d-9401-4631-bc96-d97c1d51eeb9"/>
    <ds:schemaRef ds:uri="6db55bc4-abbe-4789-b9ad-6323deff415b"/>
    <ds:schemaRef ds:uri="944bef9f-bef1-4135-af71-fb52945fb71e"/>
    <ds:schemaRef ds:uri="bcaa0606-006b-42ee-af53-f05003514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4</vt:i4>
      </vt:variant>
    </vt:vector>
  </HeadingPairs>
  <TitlesOfParts>
    <vt:vector size="14" baseType="lpstr">
      <vt:lpstr>Content</vt:lpstr>
      <vt:lpstr>Financial Highlights</vt:lpstr>
      <vt:lpstr>PnL</vt:lpstr>
      <vt:lpstr>BS</vt:lpstr>
      <vt:lpstr>Equity</vt:lpstr>
      <vt:lpstr>Cash-flow</vt:lpstr>
      <vt:lpstr>Segment consolidated</vt:lpstr>
      <vt:lpstr>Segment information</vt:lpstr>
      <vt:lpstr>Sales report</vt:lpstr>
      <vt:lpstr>Net debt</vt:lpstr>
      <vt:lpstr>BS!Nyomtatási_terület</vt:lpstr>
      <vt:lpstr>Content!Nyomtatási_terület</vt:lpstr>
      <vt:lpstr>PnL!Nyomtatási_terület</vt:lpstr>
      <vt:lpstr>PnL!OLE_LINK1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Szécsi Balázs</dc:creator>
  <cp:lastModifiedBy>Éva SZABADFALVINÉ BOGÁR</cp:lastModifiedBy>
  <dcterms:created xsi:type="dcterms:W3CDTF">2018-10-09T07:53:33Z</dcterms:created>
  <dcterms:modified xsi:type="dcterms:W3CDTF">2026-02-27T06:43:17Z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0x010100050B19E70BCCFE45898C5BD23709202F</vt:lpwstr>
  </property>
  <property fmtid="{D5CDD505-2E9C-101B-9397-08002B2CF9AE}" pid="3" name="Order">
    <vt:r8>4998400</vt:r8>
  </property>
  <property fmtid="{D5CDD505-2E9C-101B-9397-08002B2CF9AE}" pid="4" name="MediaServiceImageTags">
    <vt:lpwstr/>
  </property>
</Properties>
</file>